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SylkeWiedermann\Desktop\"/>
    </mc:Choice>
  </mc:AlternateContent>
  <xr:revisionPtr revIDLastSave="0" documentId="13_ncr:1_{F75A39A0-E045-438F-94D7-06F12FD7DFB9}" xr6:coauthVersionLast="47" xr6:coauthVersionMax="47" xr10:uidLastSave="{00000000-0000-0000-0000-000000000000}"/>
  <bookViews>
    <workbookView xWindow="38280" yWindow="-120" windowWidth="38640" windowHeight="21120" xr2:uid="{00000000-000D-0000-FFFF-FFFF00000000}"/>
  </bookViews>
  <sheets>
    <sheet name="Kalkulation günstigster STO" sheetId="8" r:id="rId1"/>
    <sheet name="Kalkulation teuerster STO" sheetId="9" r:id="rId2"/>
    <sheet name="1. Personalkosten" sheetId="2" r:id="rId3"/>
    <sheet name="2. Lehrmaterial" sheetId="5" r:id="rId4"/>
    <sheet name="3. Mietkosten" sheetId="3" r:id="rId5"/>
    <sheet name="4. Gemeinkosten" sheetId="4" r:id="rId6"/>
    <sheet name="etc." sheetId="6" r:id="rId7"/>
  </sheets>
  <definedNames>
    <definedName name="_xlnm.Print_Area" localSheetId="0">'Kalkulation günstigster STO'!$A$1:$AE$114</definedName>
    <definedName name="_xlnm.Print_Area" localSheetId="1">'Kalkulation teuerster STO'!$A$1:$AE$111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 l="1"/>
  <c r="I17" i="8"/>
  <c r="G15" i="8"/>
  <c r="J11" i="8"/>
  <c r="E83" i="9"/>
  <c r="I6" i="3"/>
  <c r="J105" i="9"/>
  <c r="J104" i="9"/>
  <c r="J103" i="9"/>
  <c r="J95" i="9"/>
  <c r="J94" i="9"/>
  <c r="J79" i="9"/>
  <c r="J78" i="9"/>
  <c r="J80" i="9" s="1"/>
  <c r="J74" i="9"/>
  <c r="J73" i="9"/>
  <c r="J72" i="9"/>
  <c r="J71" i="9"/>
  <c r="J75" i="9" s="1"/>
  <c r="J67" i="9"/>
  <c r="J66" i="9"/>
  <c r="J65" i="9"/>
  <c r="J64" i="9"/>
  <c r="J63" i="9"/>
  <c r="J62" i="9"/>
  <c r="J61" i="9"/>
  <c r="J60" i="9"/>
  <c r="J68" i="9" s="1"/>
  <c r="J59" i="9"/>
  <c r="J58" i="9"/>
  <c r="J57" i="9"/>
  <c r="J56" i="9"/>
  <c r="J49" i="9"/>
  <c r="J51" i="9" s="1"/>
  <c r="I49" i="9"/>
  <c r="J48" i="9"/>
  <c r="I48" i="9"/>
  <c r="J44" i="9"/>
  <c r="G38" i="9"/>
  <c r="G41" i="9" s="1"/>
  <c r="J41" i="9" s="1"/>
  <c r="J33" i="9"/>
  <c r="G32" i="9"/>
  <c r="H33" i="9" s="1"/>
  <c r="J31" i="9"/>
  <c r="J30" i="9"/>
  <c r="J29" i="9"/>
  <c r="J28" i="9"/>
  <c r="J27" i="9"/>
  <c r="J26" i="9"/>
  <c r="J34" i="9" s="1"/>
  <c r="J22" i="9"/>
  <c r="J21" i="9"/>
  <c r="I14" i="9"/>
  <c r="H49" i="9" s="1"/>
  <c r="J13" i="9"/>
  <c r="I12" i="9"/>
  <c r="G12" i="9"/>
  <c r="J11" i="9"/>
  <c r="J10" i="9"/>
  <c r="J9" i="9"/>
  <c r="J12" i="8"/>
  <c r="J10" i="8"/>
  <c r="J9" i="8"/>
  <c r="J108" i="8"/>
  <c r="J107" i="8"/>
  <c r="J106" i="8"/>
  <c r="J98" i="8"/>
  <c r="J97" i="8"/>
  <c r="J82" i="8"/>
  <c r="J81" i="8"/>
  <c r="J83" i="8" s="1"/>
  <c r="J77" i="8"/>
  <c r="J76" i="8"/>
  <c r="J75" i="8"/>
  <c r="J74" i="8"/>
  <c r="J78" i="8" s="1"/>
  <c r="J70" i="8"/>
  <c r="J69" i="8"/>
  <c r="J68" i="8"/>
  <c r="J67" i="8"/>
  <c r="J66" i="8"/>
  <c r="J65" i="8"/>
  <c r="J64" i="8"/>
  <c r="J63" i="8"/>
  <c r="J62" i="8"/>
  <c r="J61" i="8"/>
  <c r="J60" i="8"/>
  <c r="J59" i="8"/>
  <c r="J52" i="8"/>
  <c r="I52" i="8"/>
  <c r="J51" i="8"/>
  <c r="I51" i="8"/>
  <c r="G41" i="8"/>
  <c r="J47" i="8" s="1"/>
  <c r="J36" i="8"/>
  <c r="G35" i="8"/>
  <c r="H36" i="8" s="1"/>
  <c r="J34" i="8"/>
  <c r="J33" i="8"/>
  <c r="J32" i="8"/>
  <c r="J31" i="8"/>
  <c r="J30" i="8"/>
  <c r="J29" i="8"/>
  <c r="J25" i="8"/>
  <c r="J24" i="8"/>
  <c r="J14" i="8"/>
  <c r="I34" i="3"/>
  <c r="I33" i="3"/>
  <c r="I32" i="3"/>
  <c r="K28" i="2"/>
  <c r="N28" i="2"/>
  <c r="F28" i="2"/>
  <c r="C21" i="2"/>
  <c r="C23" i="2" s="1"/>
  <c r="G26" i="2" s="1"/>
  <c r="F8" i="2"/>
  <c r="E47" i="4"/>
  <c r="C47" i="4"/>
  <c r="G34" i="3"/>
  <c r="H34" i="3" s="1"/>
  <c r="G33" i="3"/>
  <c r="H33" i="3" s="1"/>
  <c r="G32" i="3"/>
  <c r="H32" i="3" s="1"/>
  <c r="G31" i="3"/>
  <c r="H31" i="3" s="1"/>
  <c r="I31" i="3" s="1"/>
  <c r="G30" i="3"/>
  <c r="H30" i="3" s="1"/>
  <c r="G29" i="3"/>
  <c r="H29" i="3" s="1"/>
  <c r="G28" i="3"/>
  <c r="H28" i="3" s="1"/>
  <c r="G27" i="3"/>
  <c r="H27" i="3" s="1"/>
  <c r="I27" i="3" s="1"/>
  <c r="G26" i="3"/>
  <c r="H26" i="3" s="1"/>
  <c r="I26" i="3" s="1"/>
  <c r="G25" i="3"/>
  <c r="H25" i="3" s="1"/>
  <c r="I25" i="3" s="1"/>
  <c r="G24" i="3"/>
  <c r="H24" i="3" s="1"/>
  <c r="I24" i="3" s="1"/>
  <c r="G23" i="3"/>
  <c r="H23" i="3" s="1"/>
  <c r="I23" i="3" s="1"/>
  <c r="G22" i="3"/>
  <c r="H22" i="3" s="1"/>
  <c r="G21" i="3"/>
  <c r="H21" i="3" s="1"/>
  <c r="G20" i="3"/>
  <c r="H20" i="3" s="1"/>
  <c r="G19" i="3"/>
  <c r="H19" i="3" s="1"/>
  <c r="I19" i="3" s="1"/>
  <c r="G18" i="3"/>
  <c r="H18" i="3" s="1"/>
  <c r="I18" i="3" s="1"/>
  <c r="G17" i="3"/>
  <c r="H17" i="3" s="1"/>
  <c r="I17" i="3" s="1"/>
  <c r="G16" i="3"/>
  <c r="H16" i="3" s="1"/>
  <c r="I16" i="3" s="1"/>
  <c r="G15" i="3"/>
  <c r="H15" i="3" s="1"/>
  <c r="I15" i="3" s="1"/>
  <c r="G14" i="3"/>
  <c r="H14" i="3" s="1"/>
  <c r="G13" i="3"/>
  <c r="H13" i="3" s="1"/>
  <c r="G12" i="3"/>
  <c r="H12" i="3" s="1"/>
  <c r="G11" i="3"/>
  <c r="H11" i="3" s="1"/>
  <c r="I11" i="3" s="1"/>
  <c r="G10" i="3"/>
  <c r="H10" i="3" s="1"/>
  <c r="I10" i="3" s="1"/>
  <c r="G9" i="3"/>
  <c r="H9" i="3" s="1"/>
  <c r="I9" i="3" s="1"/>
  <c r="G8" i="3"/>
  <c r="H8" i="3" s="1"/>
  <c r="I8" i="3" s="1"/>
  <c r="G7" i="3"/>
  <c r="H7" i="3" s="1"/>
  <c r="I7" i="3" s="1"/>
  <c r="G6" i="3"/>
  <c r="H6" i="3" s="1"/>
  <c r="H51" i="8" l="1"/>
  <c r="J50" i="9"/>
  <c r="H48" i="9"/>
  <c r="J83" i="9"/>
  <c r="J71" i="8"/>
  <c r="J54" i="8"/>
  <c r="J53" i="8" s="1"/>
  <c r="J37" i="8"/>
  <c r="G44" i="8"/>
  <c r="J44" i="8" s="1"/>
  <c r="H52" i="8"/>
  <c r="I12" i="3"/>
  <c r="I20" i="3"/>
  <c r="I28" i="3"/>
  <c r="I13" i="3"/>
  <c r="I21" i="3"/>
  <c r="I29" i="3"/>
  <c r="I14" i="3"/>
  <c r="I22" i="3"/>
  <c r="I30" i="3"/>
  <c r="G28" i="2"/>
  <c r="J28" i="2"/>
  <c r="C49" i="4"/>
  <c r="J84" i="9" l="1"/>
  <c r="J98" i="9"/>
  <c r="J106" i="9" s="1"/>
  <c r="J86" i="8"/>
  <c r="J87" i="8" s="1"/>
  <c r="J108" i="9" l="1"/>
  <c r="J110" i="9" s="1"/>
  <c r="K51" i="9"/>
  <c r="K80" i="9"/>
  <c r="K34" i="9"/>
  <c r="K75" i="9"/>
  <c r="K68" i="9"/>
  <c r="K44" i="9"/>
  <c r="K83" i="9"/>
  <c r="J101" i="8"/>
  <c r="J109" i="8" s="1"/>
  <c r="J111" i="8" s="1"/>
  <c r="J113" i="8" s="1"/>
  <c r="K78" i="8" l="1"/>
  <c r="K86" i="8"/>
  <c r="K71" i="8"/>
  <c r="K47" i="8"/>
  <c r="K83" i="8"/>
  <c r="K37" i="8"/>
  <c r="K54" i="8"/>
</calcChain>
</file>

<file path=xl/sharedStrings.xml><?xml version="1.0" encoding="utf-8"?>
<sst xmlns="http://schemas.openxmlformats.org/spreadsheetml/2006/main" count="367" uniqueCount="177">
  <si>
    <t>Kostenkalkulation</t>
  </si>
  <si>
    <t xml:space="preserve"> (vorausgefüllte Inhalte sind nur zu Erläuterung, jedes Feld kann angepasst werden)</t>
  </si>
  <si>
    <t xml:space="preserve">Träger: </t>
  </si>
  <si>
    <t xml:space="preserve">Bildungsziel/Titel der Maßnahme:
</t>
  </si>
  <si>
    <t>Systematikposition lt. KldB 2010:</t>
  </si>
  <si>
    <t>Erläuterung unter Tabellenblatt (bitte eigenständig weitere ergänzen):</t>
  </si>
  <si>
    <t>Ergänzende Hinweise</t>
  </si>
  <si>
    <r>
      <t xml:space="preserve">Angaben zur Maßnahme                                                                           </t>
    </r>
    <r>
      <rPr>
        <i/>
        <sz val="8"/>
        <rFont val="Arial"/>
        <family val="2"/>
      </rPr>
      <t>bitte die blau hinterlegten Felder ausfüllen</t>
    </r>
  </si>
  <si>
    <t>Anzahl UE bzw. Stunden gemäß Konzept</t>
  </si>
  <si>
    <t>Dauer in Wochen 
(incl. Ferien)</t>
  </si>
  <si>
    <t>durchschnittliche UE je Woche</t>
  </si>
  <si>
    <r>
      <t xml:space="preserve">Unterricht (in UE je </t>
    </r>
    <r>
      <rPr>
        <sz val="8"/>
        <color rgb="FFFF0000"/>
        <rFont val="Arial"/>
        <family val="2"/>
      </rPr>
      <t>45 Minuten</t>
    </r>
    <r>
      <rPr>
        <sz val="8"/>
        <rFont val="Arial"/>
        <family val="2"/>
      </rPr>
      <t>) durch den  Träger erbracht (Fachtheorie)</t>
    </r>
  </si>
  <si>
    <t>Zeiten externer Prüfungen können nicht zur Maßnahmezeit gezählt werden.</t>
  </si>
  <si>
    <r>
      <t>Unterricht (in UE je 45 Minuten) durch Dritte erbracht (</t>
    </r>
    <r>
      <rPr>
        <sz val="8"/>
        <color rgb="FFFF0000"/>
        <rFont val="Arial"/>
        <family val="2"/>
      </rPr>
      <t>unter 12. zu erfassen</t>
    </r>
    <r>
      <rPr>
        <sz val="8"/>
        <rFont val="Arial"/>
        <family val="2"/>
      </rPr>
      <t>)</t>
    </r>
  </si>
  <si>
    <t>Bei einer FbW Maßnahme maximal 10% der Gesamtdauer, wenn der Dritte nicht zertifiziert ist. Bei einer Aktivierungsmaßnahme muss der Dritte in jedem Fall zertifiziert sein. Ausnahmen sind nur bei gesetzlicher Regelung möglich (z.B. Erste Hilfe Kurs). Bezogene Leistungen durch Dritte können nicht dem Zuschalg für Gemeinkosten oder Gewinn unterliegen, daher sind diese nach diesem Zuschlägen zu erfassen.</t>
  </si>
  <si>
    <t>UE insgesamt</t>
  </si>
  <si>
    <r>
      <t xml:space="preserve">betriebliche Lernphase (in Std. zu </t>
    </r>
    <r>
      <rPr>
        <sz val="8"/>
        <color rgb="FFFF0000"/>
        <rFont val="Arial"/>
        <family val="2"/>
      </rPr>
      <t>60 Minuten</t>
    </r>
    <r>
      <rPr>
        <sz val="8"/>
        <rFont val="Arial"/>
        <family val="2"/>
      </rPr>
      <t xml:space="preserve">)      </t>
    </r>
  </si>
  <si>
    <t>Eine betriebliche Lernphase findet idR. bei einem Arbeitgeber statt, es handelt sich nicht um den praktischen Teil der Unterrichtung bei dem Träger gemäß Lehrplan.</t>
  </si>
  <si>
    <t>Gesamtdauer der Maßnahme (in Wochen)</t>
  </si>
  <si>
    <t xml:space="preserve">kalkulierte Teilnehmerzahl                 </t>
  </si>
  <si>
    <t>pro Maßnahme</t>
  </si>
  <si>
    <t>Bei Gruppenmaßnahmen ist gemäß gesetzlicher Vorgabe "12" anzusetzten (bei Einzelmaßnahme "1", es sei denn, es gibt triftige Gründe für eine notwendigerweise geringere TN-Zahl.</t>
  </si>
  <si>
    <r>
      <rPr>
        <b/>
        <sz val="8"/>
        <rFont val="Arial"/>
        <family val="2"/>
      </rPr>
      <t xml:space="preserve">Lehrgangskosten (Maßnahmekosten)                                                                                  </t>
    </r>
    <r>
      <rPr>
        <i/>
        <sz val="8"/>
        <rFont val="Arial"/>
        <family val="2"/>
      </rPr>
      <t xml:space="preserve">bitte die blau hinterlegten Felder ausfüllen
</t>
    </r>
  </si>
  <si>
    <t xml:space="preserve">1. Aufwendungen für notwendige Eignungsfeststellungen / TN-Auswahl
</t>
  </si>
  <si>
    <t>trägerintern</t>
  </si>
  <si>
    <t>UE</t>
  </si>
  <si>
    <t>1.</t>
  </si>
  <si>
    <t>Die Eignungsfeststellung ist verpflichtend durchzuführen, z.B. im Rahmen des Erstgesprächs und vor der Aufnahme in die Maßnahme.</t>
  </si>
  <si>
    <r>
      <t xml:space="preserve">2. Personalkosten (incl. Personalnebenkosten) zur Durchführung des Unterrichtes </t>
    </r>
    <r>
      <rPr>
        <b/>
        <sz val="8"/>
        <color rgb="FFFF0000"/>
        <rFont val="Arial"/>
        <family val="2"/>
      </rPr>
      <t>günstigster Standort</t>
    </r>
  </si>
  <si>
    <t>Einzelkosten Lehrkräfte</t>
  </si>
  <si>
    <r>
      <rPr>
        <i/>
        <sz val="8"/>
        <rFont val="Arial"/>
        <family val="2"/>
      </rPr>
      <t>Gesamtkosten</t>
    </r>
  </si>
  <si>
    <t xml:space="preserve">Fachtheoretische Unterrichtsstunden beim Träger (UE je 45 Minuten)                                                                                                    </t>
  </si>
  <si>
    <t>Die Personalkosten müssen je Unterrichtsstunde (45 Minuten) ermittelt und angesetzt werden. Vor- und Nachbereitungszeit sind getrennt in der dafür vorgesehenen Zeile anzusetzten.</t>
  </si>
  <si>
    <t>Fachpraktische Unterrichtsstunden beim Träger (UE je 45 Minuten - z.B. Fahrstunden)</t>
  </si>
  <si>
    <t>Alle Stundensätze müssen durch Hornorarvertrag, Abrechnung oder Lohnnachweis belegt werden.</t>
  </si>
  <si>
    <t>Summe UE</t>
  </si>
  <si>
    <t>Vor- u. Nachbereitung des Unterrichts</t>
  </si>
  <si>
    <t>Mehr als 25% müssen ausführlich begründet und dargelegt werden.</t>
  </si>
  <si>
    <r>
      <rPr>
        <sz val="8"/>
        <rFont val="Arial"/>
        <family val="2"/>
      </rPr>
      <t>Zwischensumme</t>
    </r>
  </si>
  <si>
    <t>3. Kosten für die Betreuung in der betrieblichen Lernphase</t>
  </si>
  <si>
    <t xml:space="preserve">Anzahl Besuche je TN </t>
  </si>
  <si>
    <t>Anzahl Besuche insgesamt</t>
  </si>
  <si>
    <t xml:space="preserve">Personalkosten </t>
  </si>
  <si>
    <t>Dauer je Besuch (Std.)</t>
  </si>
  <si>
    <t>Einzelkosten Personal:</t>
  </si>
  <si>
    <t>= Std. insgesamt</t>
  </si>
  <si>
    <t>Reisekosten</t>
  </si>
  <si>
    <t>zB km je Besuch:</t>
  </si>
  <si>
    <t>Einzelkosten Reise:</t>
  </si>
  <si>
    <t>je Besuch</t>
  </si>
  <si>
    <t>Reisekosten müssen begründet bzw. erläutert werden.</t>
  </si>
  <si>
    <r>
      <t xml:space="preserve">4. Kosten für sozialpädagogische Betreuung </t>
    </r>
    <r>
      <rPr>
        <b/>
        <sz val="8"/>
        <color rgb="FFFF0000"/>
        <rFont val="Arial"/>
        <family val="2"/>
      </rPr>
      <t>(nur wenn gemäß Konzeption erforderlich!)</t>
    </r>
    <r>
      <rPr>
        <b/>
        <sz val="8"/>
        <rFont val="Arial"/>
        <family val="2"/>
      </rPr>
      <t xml:space="preserve">
 </t>
    </r>
    <r>
      <rPr>
        <sz val="8"/>
        <rFont val="Arial"/>
        <family val="2"/>
      </rPr>
      <t xml:space="preserve"> </t>
    </r>
    <r>
      <rPr>
        <sz val="7"/>
        <rFont val="Arial"/>
        <family val="2"/>
      </rPr>
      <t xml:space="preserve"> (Hinweis: </t>
    </r>
    <r>
      <rPr>
        <sz val="7"/>
        <color theme="1"/>
        <rFont val="Arial"/>
        <family val="2"/>
      </rPr>
      <t xml:space="preserve">Notwendigkeit einer </t>
    </r>
    <r>
      <rPr>
        <u/>
        <sz val="7"/>
        <color theme="1"/>
        <rFont val="Arial"/>
        <family val="2"/>
      </rPr>
      <t>besonderen</t>
    </r>
    <r>
      <rPr>
        <sz val="7"/>
        <color theme="1"/>
        <rFont val="Arial"/>
        <family val="2"/>
      </rPr>
      <t xml:space="preserve"> soz.päd. Betreuung muss sich aus Beschreibung der Zielgruppe ergeben 
                   und im Maßnahmetitel aufgenommen werden)</t>
    </r>
  </si>
  <si>
    <t>Anzahl Std.</t>
  </si>
  <si>
    <t>Einzelkosten Soz.päd. 
je Std.</t>
  </si>
  <si>
    <t>Einsatz 
Std. je Woche</t>
  </si>
  <si>
    <t>Anteiliger Einsatz in der Maßnahme in %</t>
  </si>
  <si>
    <t>Gesamtkosten</t>
  </si>
  <si>
    <t>Personalkosten für Sozialpädagoge</t>
  </si>
  <si>
    <t>anteiliger Kostensatz je UE je TN :</t>
  </si>
  <si>
    <r>
      <t xml:space="preserve">5. Kosten für Ausbildungsmittel/ technische Ausstattung zur Durchführung des Unterrichts
</t>
    </r>
    <r>
      <rPr>
        <sz val="7"/>
        <color theme="1"/>
        <rFont val="Arial"/>
        <family val="2"/>
      </rPr>
      <t>(Hinweis: Aufwendungen, die unmittelbar mit der Durchführung des Unterrichts entstehen; 
                anteilige Kosten für den Zeitraum, für den sie tatsächlich entstehen )</t>
    </r>
    <r>
      <rPr>
        <b/>
        <sz val="7"/>
        <color theme="1"/>
        <rFont val="Arial"/>
        <family val="2"/>
      </rPr>
      <t xml:space="preserve">
</t>
    </r>
  </si>
  <si>
    <t xml:space="preserve">Anzahl
</t>
  </si>
  <si>
    <t>Einzelkosten</t>
  </si>
  <si>
    <t>bitte nicht benötigte Felder leer lassen!</t>
  </si>
  <si>
    <t>Verbrauchsmaterial</t>
  </si>
  <si>
    <t>2.</t>
  </si>
  <si>
    <t>Diese Positionen müssen in dem entsprechenden Reiter erläutert und nachgewiesen werden. Dies kann z.B. durch Rechnungen, Angebote oder Preislisten erfolgen.</t>
  </si>
  <si>
    <t>Kosten für Schulungsunterlagen</t>
  </si>
  <si>
    <t xml:space="preserve">Kosten für Lehrbücher        </t>
  </si>
  <si>
    <t>6. Raumkosten (inkl. Betriebs- u. Nebenkosten) zur Durchführung des Unterrichts</t>
  </si>
  <si>
    <t>Unterricht (Schulungsraum)</t>
  </si>
  <si>
    <r>
      <t>m</t>
    </r>
    <r>
      <rPr>
        <vertAlign val="superscript"/>
        <sz val="8"/>
        <color rgb="FF000000"/>
        <rFont val="Arial"/>
        <family val="2"/>
      </rPr>
      <t>2</t>
    </r>
  </si>
  <si>
    <t xml:space="preserve">x </t>
  </si>
  <si>
    <t>3.</t>
  </si>
  <si>
    <t>Ein Durchschnittswert bei mehreren Standorten ist i.d.R. nicht zulässig (Ausnahmen sind z.B. bei online Maßnahmen mögöoöch, wenn TN in einer Maßnahme nicht einem Standort zugeordnet werden können. Mietkosten müssen standortbezogen ermittelt werden und sind im entsprechenden Reiter zu erläutern und durch Mietvertrag nachzuweisen.</t>
  </si>
  <si>
    <r>
      <t xml:space="preserve">Unterricht 
</t>
    </r>
    <r>
      <rPr>
        <sz val="7"/>
        <rFont val="Arial"/>
        <family val="2"/>
      </rPr>
      <t>(Werkstätten und Übungsflächen)</t>
    </r>
  </si>
  <si>
    <t>Miet- und Nebenkosten sind durch Verträge/Abrechnungen zu belegen, wenn diese über der ortsüblichen Miete liegen.</t>
  </si>
  <si>
    <t>7.Prüfungsgebühren</t>
  </si>
  <si>
    <t>Anzahl</t>
  </si>
  <si>
    <t>x</t>
  </si>
  <si>
    <t>Die Kosten sind durch Rechnung, Angebot oder Preisliste zu belegen.</t>
  </si>
  <si>
    <t>8. Allgemeine Verwaltungskosten/ Gemeinkosten - anteilig bezogen auf die Maßnahme</t>
  </si>
  <si>
    <t>Gemeinkostenaufschlag:</t>
  </si>
  <si>
    <t>in Prozent</t>
  </si>
  <si>
    <t>insgesamt:</t>
  </si>
  <si>
    <t>4.</t>
  </si>
  <si>
    <t>Ein Gemeinkostenaufschlag kann nur angesetzt werden, wenn hier nachweislich keine Einzelkosten mit einbezogen sind. Der Gemeinkostenaufschlag muss rechnerisch aus der Bilanz oder BWA hergeleitet werden. Bei einem Ansatz bis 15 Prozent ist kein gesonderter Nachweis erforderlich, wenn die aufgeführten Einzelkosten keine typischen Gemeinkostenpositionen enthalten. Der maximale Ansatz sind 25 Prozent (immer bezogen auf die kleine graue Zahl rechts!)</t>
  </si>
  <si>
    <t>= je TN monatlich:</t>
  </si>
  <si>
    <t>dazu gehören z.B.:</t>
  </si>
  <si>
    <t>Personalkosten (z.B. für Buchhaltung, Verwaltung, Controlling, Lehrgangsleitung, allgemeine TN-Betreuung)</t>
  </si>
  <si>
    <t>Raumkosten incl. Betriebs-/Nebenkosten (z.B. für Verwaltung, Sozialräume, Verkehrsflächen)</t>
  </si>
  <si>
    <t xml:space="preserve">Abschreibungskosten (allg. Verwaltung, Gebäude, Ausstattung) </t>
  </si>
  <si>
    <t xml:space="preserve">Abgaben, Versicherungen, Beiträge, Gebühren
</t>
  </si>
  <si>
    <t>Werbung/ Marketing</t>
  </si>
  <si>
    <t>Zulassung, QM-System</t>
  </si>
  <si>
    <t xml:space="preserve">9. Sonstige Kosten </t>
  </si>
  <si>
    <t>Berufsgenossenschaft für die TN</t>
  </si>
  <si>
    <t>10. Gewinn</t>
  </si>
  <si>
    <t>anteilig vom Gesamtumsatz der Maßnahme in Prozent:</t>
  </si>
  <si>
    <t>Bei einer BDKS-Überschreitung beträgt der maximale Ansatz 10%. Im Rahmen einer regulären Zulassung können bis zu 15% angesetzt werden. Gewinn kann auch einen Anteil zur Berücksichtigung des Ausfallrisikos von TN enthalten.</t>
  </si>
  <si>
    <t>11. Zuschusse Dritter /Erlöse/ Zuwendungen</t>
  </si>
  <si>
    <t>Zuschüsse/ Fördermittel von Dritten /Erlöse</t>
  </si>
  <si>
    <t>insgesamt</t>
  </si>
  <si>
    <t>-</t>
  </si>
  <si>
    <t>Teilnehmer oder Arbeitgeber dürfen in keinem Fall Zuzahlungen leisten.</t>
  </si>
  <si>
    <t>12. Durch Dritte erbrachte Leistungen (Unterauftragvergabe)</t>
  </si>
  <si>
    <t>Faktor</t>
  </si>
  <si>
    <r>
      <t xml:space="preserve">Gesamtkosten der Maßnahme </t>
    </r>
    <r>
      <rPr>
        <sz val="7"/>
        <rFont val="Arial"/>
        <family val="2"/>
      </rPr>
      <t>(rechnerisch)</t>
    </r>
  </si>
  <si>
    <r>
      <t xml:space="preserve">Kostensatz pro Teilnehmer und Unterrichtsstunde </t>
    </r>
    <r>
      <rPr>
        <sz val="7"/>
        <rFont val="Arial"/>
        <family val="2"/>
      </rPr>
      <t>(gerundet)</t>
    </r>
  </si>
  <si>
    <r>
      <t xml:space="preserve">Gesamtkosten pro Teilnehmer
</t>
    </r>
    <r>
      <rPr>
        <sz val="7"/>
        <rFont val="Arial"/>
        <family val="2"/>
      </rPr>
      <t>(Kostensatz pro Teilnehmer und Unterrichtsstunde gerundet x Anzahl UE insgesamt)</t>
    </r>
  </si>
  <si>
    <r>
      <t xml:space="preserve">Unterricht (in UE je </t>
    </r>
    <r>
      <rPr>
        <sz val="8"/>
        <color rgb="FFFF0000"/>
        <rFont val="Arial"/>
        <family val="2"/>
      </rPr>
      <t>45 Minuten</t>
    </r>
    <r>
      <rPr>
        <sz val="8"/>
        <rFont val="Arial"/>
        <family val="2"/>
      </rPr>
      <t>) durch den  Träger erbracht (Fachpraxis - z.B. Fahrstunden)</t>
    </r>
  </si>
  <si>
    <t>Gesamtdauer der Maßnahme (Unterricht)</t>
  </si>
  <si>
    <t>Es müssen Nachweise der Kosten eingereicht werden (Honorarvertrag, Arbeitsvertrag, Gehaltsabrechnung, Angebot etc.), es dürfen keine geschwärzten Unterlagen eingereicht werden!</t>
  </si>
  <si>
    <t>Honorar:</t>
  </si>
  <si>
    <t>Name</t>
  </si>
  <si>
    <t>Funktion</t>
  </si>
  <si>
    <t>Monatsgehalt (AG Brutto)</t>
  </si>
  <si>
    <t>UE pro Monat</t>
  </si>
  <si>
    <t>Kosten pro UE</t>
  </si>
  <si>
    <t>Muster</t>
  </si>
  <si>
    <t>Dozent</t>
  </si>
  <si>
    <t>Ansatz in der Kalkulation</t>
  </si>
  <si>
    <t>Detaillierte Berechnung von Personalkosten angestellter Mitarbeiter (Beispiel)</t>
  </si>
  <si>
    <t>Durchschnittliche Krankheitstage laut Krankenkasse</t>
  </si>
  <si>
    <t>Urlaubstage per AV</t>
  </si>
  <si>
    <t>Fortbildungstage per Gesetz</t>
  </si>
  <si>
    <t>Summe</t>
  </si>
  <si>
    <t>Abwesenheitstage</t>
  </si>
  <si>
    <t>Arbeitstage Durchschnitt</t>
  </si>
  <si>
    <t>Abwesenheit</t>
  </si>
  <si>
    <t>Arbeitsstunden pro Monat</t>
  </si>
  <si>
    <t>AN-brutto</t>
  </si>
  <si>
    <t>Lohnnebenkosten</t>
  </si>
  <si>
    <t>inkl. Nichtanwesenheit</t>
  </si>
  <si>
    <t>AG-brutto</t>
  </si>
  <si>
    <t>Std.-Satz</t>
  </si>
  <si>
    <t>pro UE</t>
  </si>
  <si>
    <t xml:space="preserve">für 60 Minuten </t>
  </si>
  <si>
    <t>Es müssen Nachweise der Kosten eingereicht werden (Rechnung, Angebot etc.), es dürfen keine geschwärzten Unterlagen eingereicht werden!</t>
  </si>
  <si>
    <t>Beispiel:</t>
  </si>
  <si>
    <t>Lehrmaterial</t>
  </si>
  <si>
    <t>Kosten pro Stück</t>
  </si>
  <si>
    <t>Es müssen Nachweise der Kosten eingereicht werden (Rechnung, Angebot, Mietvertrag etc.), es dürfen keine geschwärzten Unterlagen eingereicht werden!</t>
  </si>
  <si>
    <t>Mietkostenrechnung (Beispiel)</t>
  </si>
  <si>
    <t>Standort</t>
  </si>
  <si>
    <t>Mietkosten pro Monat</t>
  </si>
  <si>
    <t>Anzahl Unterrichtsräume</t>
  </si>
  <si>
    <t>qm</t>
  </si>
  <si>
    <t>Nebenkosten</t>
  </si>
  <si>
    <t>Kosten pro Raum</t>
  </si>
  <si>
    <t>Kosten pro UE pro Raum</t>
  </si>
  <si>
    <t>Adresse</t>
  </si>
  <si>
    <t>Planzahlen 90% Auslastung von 160 UE</t>
  </si>
  <si>
    <t>Unterrichtstage pro Monat</t>
  </si>
  <si>
    <t>Das Beispiel der Mietkostenrechnung erfolgt auf Basis von produktiven Räumen, welche die Mietkosten erwirtschaften müssen.</t>
  </si>
  <si>
    <t>UE pro Raum pro Tag</t>
  </si>
  <si>
    <t>Eine angemessene Auslastung der Räume ist verpflichtend, Leerstände dürfen nicht zu Lasten des Kostenträgers gehen.</t>
  </si>
  <si>
    <t>UE pro Monat pro Raum</t>
  </si>
  <si>
    <t>Eine Unterschreitung der Planzahlen ist zu begründen.</t>
  </si>
  <si>
    <t>Herleitung aus Bilanz oder BWA mit entsprechender Verteilung auf die Maßnahme.</t>
  </si>
  <si>
    <t>Bitte auf angemessene Verteilung auf die Gesamtangebote des Trägers achten - keine Doppelfinanzierung.</t>
  </si>
  <si>
    <t>Verpflichtend bei einem Gemeinkostenanteil von mehr als 15%</t>
  </si>
  <si>
    <t>Zeitraum:</t>
  </si>
  <si>
    <t>Davon Gemeinkosten</t>
  </si>
  <si>
    <t>Bemerkung zur Zuordung zu Gemeinkosten</t>
  </si>
  <si>
    <t>Anteil Gemeinkosten an Gesamtkosten</t>
  </si>
  <si>
    <r>
      <t xml:space="preserve">Ansatz in der Kalkulation </t>
    </r>
    <r>
      <rPr>
        <sz val="10"/>
        <color rgb="FFFF0000"/>
        <rFont val="Arial"/>
        <family val="2"/>
      </rPr>
      <t>(Feld E83)</t>
    </r>
  </si>
  <si>
    <t>Gesamtdauer der Selbstlernphase / asynchrone Anteile in Stunden:</t>
  </si>
  <si>
    <t>Gesamtdauer des Unterrichts in UE:</t>
  </si>
  <si>
    <t>synchron</t>
  </si>
  <si>
    <t>asynchron</t>
  </si>
  <si>
    <r>
      <t xml:space="preserve">betriebliche Lernphase / Maßnahmeanteil bei einem Arbeitgeber (in Std. zu </t>
    </r>
    <r>
      <rPr>
        <sz val="8"/>
        <color rgb="FFFF0000"/>
        <rFont val="Arial"/>
        <family val="2"/>
      </rPr>
      <t>60 Minuten</t>
    </r>
    <r>
      <rPr>
        <sz val="8"/>
        <rFont val="Arial"/>
        <family val="2"/>
      </rPr>
      <t xml:space="preserve">)      </t>
    </r>
  </si>
  <si>
    <r>
      <rPr>
        <b/>
        <sz val="8"/>
        <rFont val="Arial"/>
        <family val="2"/>
      </rPr>
      <t>Unterricht</t>
    </r>
    <r>
      <rPr>
        <sz val="8"/>
        <rFont val="Arial"/>
        <family val="2"/>
      </rPr>
      <t xml:space="preserve"> (in UE je </t>
    </r>
    <r>
      <rPr>
        <sz val="8"/>
        <color rgb="FFFF0000"/>
        <rFont val="Arial"/>
        <family val="2"/>
      </rPr>
      <t>45 Minuten</t>
    </r>
    <r>
      <rPr>
        <sz val="8"/>
        <rFont val="Arial"/>
        <family val="2"/>
      </rPr>
      <t>) durch den  Träger erbracht (Fachtheorie)</t>
    </r>
  </si>
  <si>
    <r>
      <rPr>
        <b/>
        <sz val="8"/>
        <rFont val="Arial"/>
        <family val="2"/>
      </rPr>
      <t>Unterricht</t>
    </r>
    <r>
      <rPr>
        <sz val="8"/>
        <rFont val="Arial"/>
        <family val="2"/>
      </rPr>
      <t xml:space="preserve"> (in UE je </t>
    </r>
    <r>
      <rPr>
        <sz val="8"/>
        <color rgb="FFFF0000"/>
        <rFont val="Arial"/>
        <family val="2"/>
      </rPr>
      <t>45 Minuten</t>
    </r>
    <r>
      <rPr>
        <sz val="8"/>
        <rFont val="Arial"/>
        <family val="2"/>
      </rPr>
      <t>) durch den  Träger erbracht (Fachpraxis - z.B. Fahrstunden)</t>
    </r>
  </si>
  <si>
    <r>
      <rPr>
        <b/>
        <sz val="8"/>
        <rFont val="Arial"/>
        <family val="2"/>
      </rPr>
      <t>Unterricht</t>
    </r>
    <r>
      <rPr>
        <sz val="8"/>
        <rFont val="Arial"/>
        <family val="2"/>
      </rPr>
      <t xml:space="preserve"> (in UE je 45 Minuten) durch Dritte erbracht (</t>
    </r>
    <r>
      <rPr>
        <sz val="8"/>
        <color rgb="FFFF0000"/>
        <rFont val="Arial"/>
        <family val="2"/>
      </rPr>
      <t>unter 12. zu erfassen</t>
    </r>
    <r>
      <rPr>
        <sz val="8"/>
        <rFont val="Arial"/>
        <family val="2"/>
      </rPr>
      <t>)</t>
    </r>
  </si>
  <si>
    <r>
      <rPr>
        <b/>
        <sz val="8"/>
        <rFont val="Arial"/>
        <family val="2"/>
      </rPr>
      <t>Selbstlernanteile / asynchrone Anteile</t>
    </r>
    <r>
      <rPr>
        <sz val="8"/>
        <rFont val="Arial"/>
        <family val="2"/>
      </rPr>
      <t xml:space="preserve"> (in Stunden zu </t>
    </r>
    <r>
      <rPr>
        <sz val="8"/>
        <color rgb="FFFF0000"/>
        <rFont val="Arial"/>
        <family val="2"/>
      </rPr>
      <t>60 Minuten</t>
    </r>
    <r>
      <rPr>
        <sz val="8"/>
        <rFont val="Arial"/>
        <family val="2"/>
      </rPr>
      <t>)</t>
    </r>
  </si>
  <si>
    <t>Kosten für Selbstlernen / asynchrone Anteile</t>
  </si>
  <si>
    <t>Std.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</si>
</sst>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0;###0"/>
    <numFmt numFmtId="165" formatCode="_-* #,##0.00\ [$€-407]_-;\-* #,##0.00\ [$€-407]_-;_-* &quot;-&quot;??\ [$€-407]_-;_-@_-"/>
    <numFmt numFmtId="166" formatCode="0.0%"/>
    <numFmt numFmtId="167" formatCode="#,##0.00\ [$€-407];\-#,##0.00\ [$€-407]"/>
    <numFmt numFmtId="168" formatCode="#,##0.00\ &quot;€&quot;"/>
    <numFmt numFmtId="169" formatCode="_-* #,##0.0000\ [$€-407]_-;\-* #,##0.0000\ [$€-407]_-;_-* &quot;-&quot;??\ [$€-407]_-;_-@_-"/>
    <numFmt numFmtId="170" formatCode="#,##0_ ;\-#,##0\ "/>
    <numFmt numFmtId="171" formatCode="0.0"/>
    <numFmt numFmtId="172" formatCode="#,##0.00_ ;\-#,##0.00\ "/>
    <numFmt numFmtId="173" formatCode="#,##0.00\ [$€-407]"/>
  </numFmts>
  <fonts count="55" x14ac:knownFonts="1">
    <font>
      <sz val="10"/>
      <color rgb="FF000000"/>
      <name val="Times New Roman"/>
      <charset val="204"/>
    </font>
    <font>
      <i/>
      <sz val="8"/>
      <name val="Arial"/>
      <family val="2"/>
    </font>
    <font>
      <b/>
      <i/>
      <sz val="8"/>
      <name val="Arial"/>
      <family val="2"/>
    </font>
    <font>
      <sz val="8"/>
      <color rgb="FF000000"/>
      <name val="Arial"/>
      <family val="2"/>
    </font>
    <font>
      <b/>
      <sz val="8"/>
      <color rgb="FF000000"/>
      <name val="Arial"/>
      <family val="2"/>
    </font>
    <font>
      <sz val="8"/>
      <name val="Arial"/>
      <family val="2"/>
    </font>
    <font>
      <b/>
      <sz val="8"/>
      <name val="Arial"/>
      <family val="2"/>
    </font>
    <font>
      <sz val="6"/>
      <name val="Arial"/>
      <family val="2"/>
    </font>
    <font>
      <sz val="10"/>
      <color rgb="FF000000"/>
      <name val="Times New Roman"/>
      <family val="1"/>
    </font>
    <font>
      <vertAlign val="superscript"/>
      <sz val="8"/>
      <color rgb="FF000000"/>
      <name val="Arial"/>
      <family val="2"/>
    </font>
    <font>
      <sz val="7"/>
      <color rgb="FF000000"/>
      <name val="Arial"/>
      <family val="2"/>
    </font>
    <font>
      <b/>
      <sz val="11"/>
      <name val="Arial"/>
      <family val="2"/>
    </font>
    <font>
      <b/>
      <sz val="11"/>
      <color rgb="FF000000"/>
      <name val="Arial"/>
      <family val="2"/>
    </font>
    <font>
      <sz val="10"/>
      <color rgb="FF000000"/>
      <name val="Times New Roman"/>
      <family val="1"/>
    </font>
    <font>
      <b/>
      <u/>
      <sz val="8"/>
      <color rgb="FF000000"/>
      <name val="Arial"/>
      <family val="2"/>
    </font>
    <font>
      <b/>
      <sz val="9"/>
      <name val="Arial"/>
      <family val="2"/>
    </font>
    <font>
      <i/>
      <sz val="7"/>
      <name val="Arial"/>
      <family val="2"/>
    </font>
    <font>
      <sz val="7"/>
      <color rgb="FF000000"/>
      <name val="Times New Roman"/>
      <family val="1"/>
    </font>
    <font>
      <sz val="7"/>
      <name val="Arial"/>
      <family val="2"/>
    </font>
    <font>
      <sz val="7"/>
      <color theme="1"/>
      <name val="Arial"/>
      <family val="2"/>
    </font>
    <font>
      <b/>
      <sz val="7"/>
      <color theme="1"/>
      <name val="Arial"/>
      <family val="2"/>
    </font>
    <font>
      <sz val="6"/>
      <color rgb="FF000000"/>
      <name val="Arial"/>
      <family val="2"/>
    </font>
    <font>
      <i/>
      <sz val="6"/>
      <name val="Arial"/>
      <family val="2"/>
    </font>
    <font>
      <b/>
      <i/>
      <sz val="7"/>
      <name val="Arial"/>
      <family val="2"/>
    </font>
    <font>
      <b/>
      <sz val="10"/>
      <color rgb="FF000000"/>
      <name val="Arial"/>
      <family val="2"/>
    </font>
    <font>
      <sz val="12"/>
      <color rgb="FF000000"/>
      <name val="Arial"/>
      <family val="2"/>
    </font>
    <font>
      <sz val="10"/>
      <color rgb="FF000000"/>
      <name val="Arial"/>
      <family val="2"/>
    </font>
    <font>
      <b/>
      <sz val="10"/>
      <color rgb="FF000000"/>
      <name val="Times New Roman"/>
      <family val="1"/>
    </font>
    <font>
      <sz val="8"/>
      <color rgb="FFFF0000"/>
      <name val="Arial"/>
      <family val="2"/>
    </font>
    <font>
      <u/>
      <sz val="7"/>
      <color theme="1"/>
      <name val="Arial"/>
      <family val="2"/>
    </font>
    <font>
      <b/>
      <sz val="8"/>
      <color rgb="FFFF0000"/>
      <name val="Arial"/>
      <family val="2"/>
    </font>
    <font>
      <sz val="9"/>
      <color rgb="FFFF0000"/>
      <name val="Arial"/>
      <family val="2"/>
    </font>
    <font>
      <sz val="8"/>
      <color rgb="FFFF0000"/>
      <name val="Times New Roman"/>
      <family val="1"/>
    </font>
    <font>
      <sz val="12"/>
      <color rgb="FF9C5700"/>
      <name val="Calibri"/>
      <family val="2"/>
      <scheme val="minor"/>
    </font>
    <font>
      <b/>
      <sz val="12"/>
      <color theme="1"/>
      <name val="Calibri"/>
      <family val="2"/>
      <scheme val="minor"/>
    </font>
    <font>
      <sz val="10"/>
      <color rgb="FFFF0000"/>
      <name val="Times New Roman"/>
      <family val="1"/>
    </font>
    <font>
      <sz val="12"/>
      <color rgb="FFFF0000"/>
      <name val="Arial"/>
      <family val="2"/>
    </font>
    <font>
      <sz val="10"/>
      <name val="Arial"/>
      <family val="2"/>
    </font>
    <font>
      <b/>
      <sz val="14"/>
      <color rgb="FF000000"/>
      <name val="Arial"/>
      <family val="2"/>
    </font>
    <font>
      <b/>
      <sz val="10"/>
      <name val="Arial"/>
      <family val="2"/>
    </font>
    <font>
      <b/>
      <sz val="14"/>
      <color theme="1"/>
      <name val="Arial"/>
      <family val="2"/>
    </font>
    <font>
      <sz val="12"/>
      <color theme="1"/>
      <name val="Arial"/>
      <family val="2"/>
    </font>
    <font>
      <b/>
      <sz val="12"/>
      <color theme="1"/>
      <name val="Arial"/>
      <family val="2"/>
    </font>
    <font>
      <sz val="11"/>
      <color theme="1"/>
      <name val="Arial"/>
      <family val="2"/>
    </font>
    <font>
      <sz val="10"/>
      <color theme="1"/>
      <name val="Arial"/>
      <family val="2"/>
    </font>
    <font>
      <b/>
      <sz val="10"/>
      <color theme="1"/>
      <name val="Arial"/>
      <family val="2"/>
    </font>
    <font>
      <sz val="12"/>
      <color rgb="FF000000"/>
      <name val="Times New Roman"/>
      <family val="1"/>
    </font>
    <font>
      <b/>
      <sz val="12"/>
      <color rgb="FF000000"/>
      <name val="Times New Roman"/>
      <family val="1"/>
    </font>
    <font>
      <sz val="10"/>
      <color rgb="FF000000"/>
      <name val="Calibri"/>
      <family val="2"/>
      <scheme val="minor"/>
    </font>
    <font>
      <u/>
      <sz val="11"/>
      <color theme="10"/>
      <name val="Calibri"/>
      <family val="2"/>
      <scheme val="minor"/>
    </font>
    <font>
      <b/>
      <sz val="10"/>
      <color rgb="FF000000"/>
      <name val="Calibri"/>
      <family val="2"/>
      <scheme val="minor"/>
    </font>
    <font>
      <b/>
      <sz val="11"/>
      <color theme="1"/>
      <name val="Calibri"/>
      <family val="2"/>
      <scheme val="minor"/>
    </font>
    <font>
      <sz val="10"/>
      <color theme="1"/>
      <name val="Calibri"/>
      <family val="2"/>
      <scheme val="minor"/>
    </font>
    <font>
      <b/>
      <sz val="12"/>
      <color rgb="FF000000"/>
      <name val="Arial"/>
      <family val="2"/>
    </font>
    <font>
      <sz val="10"/>
      <color rgb="FFFF0000"/>
      <name val="Arial"/>
      <family val="2"/>
    </font>
  </fonts>
  <fills count="20">
    <fill>
      <patternFill patternType="none"/>
    </fill>
    <fill>
      <patternFill patternType="gray125"/>
    </fill>
    <fill>
      <patternFill patternType="solid">
        <fgColor rgb="FFC0C0C0"/>
      </patternFill>
    </fill>
    <fill>
      <patternFill patternType="solid">
        <fgColor rgb="FFFFCC99"/>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EB9C"/>
      </patternFill>
    </fill>
    <fill>
      <patternFill patternType="solid">
        <fgColor rgb="FFC0C0C0"/>
        <bgColor rgb="FF000000"/>
      </patternFill>
    </fill>
    <fill>
      <patternFill patternType="solid">
        <fgColor rgb="FF99CCFF"/>
        <bgColor rgb="FF000000"/>
      </patternFill>
    </fill>
    <fill>
      <patternFill patternType="solid">
        <fgColor rgb="FFFFCC99"/>
        <bgColor rgb="FF000000"/>
      </patternFill>
    </fill>
    <fill>
      <patternFill patternType="solid">
        <fgColor theme="0" tint="-0.249977111117893"/>
        <bgColor rgb="FF000000"/>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0" tint="-0.24994659260841701"/>
        <bgColor indexed="64"/>
      </patternFill>
    </fill>
  </fills>
  <borders count="92">
    <border>
      <left/>
      <right/>
      <top/>
      <bottom/>
      <diagonal/>
    </border>
    <border>
      <left/>
      <right/>
      <top/>
      <bottom style="thin">
        <color rgb="FF0066CC"/>
      </bottom>
      <diagonal/>
    </border>
    <border>
      <left/>
      <right style="thin">
        <color rgb="FF0066CC"/>
      </right>
      <top/>
      <bottom/>
      <diagonal/>
    </border>
    <border>
      <left style="thin">
        <color rgb="FF0066CC"/>
      </left>
      <right style="thin">
        <color rgb="FF0066CC"/>
      </right>
      <top style="thin">
        <color rgb="FF0066CC"/>
      </top>
      <bottom style="thin">
        <color rgb="FF0066CC"/>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0066CC"/>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0066CC"/>
      </right>
      <top/>
      <bottom style="medium">
        <color indexed="64"/>
      </bottom>
      <diagonal/>
    </border>
    <border>
      <left style="thin">
        <color rgb="FF0066CC"/>
      </left>
      <right style="thin">
        <color rgb="FF0066CC"/>
      </right>
      <top style="thin">
        <color rgb="FF0066CC"/>
      </top>
      <bottom style="medium">
        <color indexed="64"/>
      </bottom>
      <diagonal/>
    </border>
    <border>
      <left style="thin">
        <color rgb="FF0066CC"/>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thin">
        <color theme="3" tint="0.39994506668294322"/>
      </left>
      <right style="thin">
        <color theme="3" tint="0.39994506668294322"/>
      </right>
      <top/>
      <bottom style="thin">
        <color theme="3" tint="0.39994506668294322"/>
      </bottom>
      <diagonal/>
    </border>
    <border>
      <left style="medium">
        <color indexed="64"/>
      </left>
      <right/>
      <top/>
      <bottom style="thin">
        <color rgb="FF0066CC"/>
      </bottom>
      <diagonal/>
    </border>
    <border>
      <left style="thin">
        <color rgb="FF0066CC"/>
      </left>
      <right/>
      <top style="thin">
        <color rgb="FF0066CC"/>
      </top>
      <bottom style="medium">
        <color indexed="64"/>
      </bottom>
      <diagonal/>
    </border>
    <border>
      <left/>
      <right style="medium">
        <color indexed="64"/>
      </right>
      <top style="thin">
        <color rgb="FF0066CC"/>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66CC"/>
      </right>
      <top style="medium">
        <color indexed="64"/>
      </top>
      <bottom style="medium">
        <color indexed="64"/>
      </bottom>
      <diagonal/>
    </border>
    <border>
      <left style="thin">
        <color rgb="FF0066CC"/>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rgb="FF0066CC"/>
      </bottom>
      <diagonal/>
    </border>
    <border>
      <left style="thin">
        <color rgb="FF0066CC"/>
      </left>
      <right/>
      <top style="thin">
        <color rgb="FF0066CC"/>
      </top>
      <bottom style="thin">
        <color rgb="FF0066CC"/>
      </bottom>
      <diagonal/>
    </border>
    <border>
      <left/>
      <right style="thin">
        <color rgb="FF0066CC"/>
      </right>
      <top style="thin">
        <color rgb="FF0066CC"/>
      </top>
      <bottom style="thin">
        <color rgb="FF0066CC"/>
      </bottom>
      <diagonal/>
    </border>
    <border>
      <left/>
      <right/>
      <top style="thin">
        <color rgb="FF0066CC"/>
      </top>
      <bottom style="thin">
        <color rgb="FF0066CC"/>
      </bottom>
      <diagonal/>
    </border>
    <border>
      <left/>
      <right/>
      <top style="thin">
        <color rgb="FF0066CC"/>
      </top>
      <bottom/>
      <diagonal/>
    </border>
    <border>
      <left/>
      <right style="thin">
        <color rgb="FF0066CC"/>
      </right>
      <top style="thin">
        <color rgb="FF0066CC"/>
      </top>
      <bottom/>
      <diagonal/>
    </border>
    <border>
      <left style="thin">
        <color rgb="FF0066CC"/>
      </left>
      <right/>
      <top/>
      <bottom style="medium">
        <color indexed="64"/>
      </bottom>
      <diagonal/>
    </border>
    <border>
      <left style="medium">
        <color indexed="64"/>
      </left>
      <right/>
      <top style="medium">
        <color theme="3" tint="0.39994506668294322"/>
      </top>
      <bottom style="medium">
        <color theme="3" tint="0.39994506668294322"/>
      </bottom>
      <diagonal/>
    </border>
    <border>
      <left style="medium">
        <color indexed="64"/>
      </left>
      <right/>
      <top style="medium">
        <color theme="3" tint="0.39994506668294322"/>
      </top>
      <bottom style="medium">
        <color indexed="64"/>
      </bottom>
      <diagonal/>
    </border>
    <border>
      <left/>
      <right/>
      <top style="medium">
        <color theme="3" tint="0.39994506668294322"/>
      </top>
      <bottom style="medium">
        <color indexed="64"/>
      </bottom>
      <diagonal/>
    </border>
    <border>
      <left/>
      <right/>
      <top/>
      <bottom style="thin">
        <color theme="3" tint="0.39994506668294322"/>
      </bottom>
      <diagonal/>
    </border>
    <border>
      <left/>
      <right style="medium">
        <color theme="3" tint="0.39994506668294322"/>
      </right>
      <top style="medium">
        <color theme="3" tint="0.39994506668294322"/>
      </top>
      <bottom style="medium">
        <color indexed="64"/>
      </bottom>
      <diagonal/>
    </border>
    <border>
      <left style="thin">
        <color theme="3" tint="0.39988402966399123"/>
      </left>
      <right style="thin">
        <color theme="3" tint="0.39988402966399123"/>
      </right>
      <top style="thin">
        <color theme="3" tint="0.39994506668294322"/>
      </top>
      <bottom style="thin">
        <color theme="3" tint="0.39994506668294322"/>
      </bottom>
      <diagonal/>
    </border>
    <border>
      <left style="medium">
        <color indexed="64"/>
      </left>
      <right/>
      <top style="thin">
        <color theme="3" tint="0.39994506668294322"/>
      </top>
      <bottom style="medium">
        <color indexed="64"/>
      </bottom>
      <diagonal/>
    </border>
    <border>
      <left/>
      <right/>
      <top style="thin">
        <color theme="3" tint="0.39994506668294322"/>
      </top>
      <bottom style="medium">
        <color indexed="64"/>
      </bottom>
      <diagonal/>
    </border>
    <border>
      <left/>
      <right style="thin">
        <color theme="3" tint="0.39994506668294322"/>
      </right>
      <top style="thin">
        <color theme="3" tint="0.39994506668294322"/>
      </top>
      <bottom style="medium">
        <color indexed="64"/>
      </bottom>
      <diagonal/>
    </border>
    <border>
      <left style="medium">
        <color indexed="64"/>
      </left>
      <right/>
      <top/>
      <bottom style="thin">
        <color theme="3" tint="0.39994506668294322"/>
      </bottom>
      <diagonal/>
    </border>
    <border>
      <left/>
      <right style="thin">
        <color theme="3" tint="0.39994506668294322"/>
      </right>
      <top/>
      <bottom style="thin">
        <color theme="3" tint="0.39994506668294322"/>
      </bottom>
      <diagonal/>
    </border>
    <border>
      <left/>
      <right style="thin">
        <color theme="3" tint="0.39994506668294322"/>
      </right>
      <top/>
      <bottom style="medium">
        <color indexed="64"/>
      </bottom>
      <diagonal/>
    </border>
    <border>
      <left style="thin">
        <color theme="3" tint="0.39994506668294322"/>
      </left>
      <right style="thin">
        <color theme="3" tint="0.39994506668294322"/>
      </right>
      <top style="thin">
        <color theme="3" tint="0.39994506668294322"/>
      </top>
      <bottom style="medium">
        <color indexed="64"/>
      </bottom>
      <diagonal/>
    </border>
    <border>
      <left style="thin">
        <color rgb="FF000000"/>
      </left>
      <right/>
      <top/>
      <bottom/>
      <diagonal/>
    </border>
    <border>
      <left/>
      <right style="thin">
        <color rgb="FF000000"/>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top style="medium">
        <color theme="4"/>
      </top>
      <bottom style="medium">
        <color indexed="64"/>
      </bottom>
      <diagonal/>
    </border>
    <border>
      <left/>
      <right/>
      <top style="medium">
        <color theme="4"/>
      </top>
      <bottom style="medium">
        <color indexed="64"/>
      </bottom>
      <diagonal/>
    </border>
    <border>
      <left/>
      <right style="medium">
        <color theme="4"/>
      </right>
      <top style="medium">
        <color theme="4"/>
      </top>
      <bottom style="medium">
        <color indexed="64"/>
      </bottom>
      <diagonal/>
    </border>
    <border>
      <left style="medium">
        <color theme="3" tint="0.39991454817346722"/>
      </left>
      <right style="medium">
        <color theme="3" tint="0.39991454817346722"/>
      </right>
      <top style="medium">
        <color theme="3" tint="0.39991454817346722"/>
      </top>
      <bottom style="medium">
        <color theme="3" tint="0.39991454817346722"/>
      </bottom>
      <diagonal/>
    </border>
    <border>
      <left style="medium">
        <color rgb="FF0066CC"/>
      </left>
      <right style="medium">
        <color rgb="FF0066CC"/>
      </right>
      <top style="medium">
        <color rgb="FF0066CC"/>
      </top>
      <bottom style="medium">
        <color rgb="FF0066CC"/>
      </bottom>
      <diagonal/>
    </border>
    <border>
      <left style="medium">
        <color rgb="FF0066CC"/>
      </left>
      <right style="thin">
        <color rgb="FF0066CC"/>
      </right>
      <top style="medium">
        <color rgb="FF0066CC"/>
      </top>
      <bottom style="thin">
        <color rgb="FF0066CC"/>
      </bottom>
      <diagonal/>
    </border>
    <border>
      <left style="thin">
        <color rgb="FF0066CC"/>
      </left>
      <right style="medium">
        <color rgb="FF0066CC"/>
      </right>
      <top style="medium">
        <color rgb="FF0066CC"/>
      </top>
      <bottom style="thin">
        <color rgb="FF0066CC"/>
      </bottom>
      <diagonal/>
    </border>
    <border>
      <left style="medium">
        <color rgb="FF0066CC"/>
      </left>
      <right style="thin">
        <color rgb="FF0066CC"/>
      </right>
      <top style="thin">
        <color rgb="FF0066CC"/>
      </top>
      <bottom style="medium">
        <color rgb="FF0066CC"/>
      </bottom>
      <diagonal/>
    </border>
    <border>
      <left style="thin">
        <color rgb="FF0066CC"/>
      </left>
      <right style="medium">
        <color rgb="FF0066CC"/>
      </right>
      <top style="thin">
        <color rgb="FF0066CC"/>
      </top>
      <bottom style="medium">
        <color rgb="FF0066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3" tint="0.39985351115451523"/>
      </left>
      <right style="thin">
        <color theme="3" tint="0.39988402966399123"/>
      </right>
      <top style="medium">
        <color theme="3" tint="0.39985351115451523"/>
      </top>
      <bottom style="thin">
        <color theme="3" tint="0.39994506668294322"/>
      </bottom>
      <diagonal/>
    </border>
    <border>
      <left style="thin">
        <color theme="3" tint="0.39988402966399123"/>
      </left>
      <right style="thin">
        <color theme="3" tint="0.39988402966399123"/>
      </right>
      <top style="medium">
        <color theme="3" tint="0.39985351115451523"/>
      </top>
      <bottom style="thin">
        <color theme="3" tint="0.39994506668294322"/>
      </bottom>
      <diagonal/>
    </border>
    <border>
      <left style="thin">
        <color theme="3" tint="0.39988402966399123"/>
      </left>
      <right style="medium">
        <color theme="3" tint="0.39985351115451523"/>
      </right>
      <top style="medium">
        <color theme="3" tint="0.39985351115451523"/>
      </top>
      <bottom style="thin">
        <color theme="3" tint="0.39994506668294322"/>
      </bottom>
      <diagonal/>
    </border>
    <border>
      <left style="medium">
        <color theme="3" tint="0.39985351115451523"/>
      </left>
      <right style="thin">
        <color theme="3" tint="0.39988402966399123"/>
      </right>
      <top style="thin">
        <color theme="3" tint="0.39994506668294322"/>
      </top>
      <bottom style="thin">
        <color theme="3" tint="0.39994506668294322"/>
      </bottom>
      <diagonal/>
    </border>
    <border>
      <left style="thin">
        <color theme="3" tint="0.39988402966399123"/>
      </left>
      <right style="medium">
        <color theme="3" tint="0.39985351115451523"/>
      </right>
      <top style="thin">
        <color theme="3" tint="0.39994506668294322"/>
      </top>
      <bottom style="thin">
        <color theme="3" tint="0.39994506668294322"/>
      </bottom>
      <diagonal/>
    </border>
    <border>
      <left style="medium">
        <color theme="3" tint="0.39985351115451523"/>
      </left>
      <right style="thin">
        <color theme="3" tint="0.39988402966399123"/>
      </right>
      <top style="thin">
        <color theme="3" tint="0.39994506668294322"/>
      </top>
      <bottom style="medium">
        <color theme="3" tint="0.39985351115451523"/>
      </bottom>
      <diagonal/>
    </border>
    <border>
      <left style="thin">
        <color theme="3" tint="0.39988402966399123"/>
      </left>
      <right style="thin">
        <color theme="3" tint="0.39988402966399123"/>
      </right>
      <top style="thin">
        <color theme="3" tint="0.39994506668294322"/>
      </top>
      <bottom style="medium">
        <color theme="3" tint="0.39985351115451523"/>
      </bottom>
      <diagonal/>
    </border>
    <border>
      <left style="thin">
        <color theme="3" tint="0.39988402966399123"/>
      </left>
      <right style="medium">
        <color theme="3" tint="0.39985351115451523"/>
      </right>
      <top style="thin">
        <color theme="3" tint="0.39994506668294322"/>
      </top>
      <bottom style="medium">
        <color theme="3" tint="0.39985351115451523"/>
      </bottom>
      <diagonal/>
    </border>
    <border>
      <left style="medium">
        <color rgb="FF0066CC"/>
      </left>
      <right style="medium">
        <color rgb="FF0066CC"/>
      </right>
      <top style="medium">
        <color rgb="FF0066CC"/>
      </top>
      <bottom style="thin">
        <color rgb="FF0066CC"/>
      </bottom>
      <diagonal/>
    </border>
    <border>
      <left style="medium">
        <color rgb="FF0066CC"/>
      </left>
      <right style="medium">
        <color rgb="FF0066CC"/>
      </right>
      <top style="thin">
        <color rgb="FF0066CC"/>
      </top>
      <bottom style="thin">
        <color rgb="FF0066CC"/>
      </bottom>
      <diagonal/>
    </border>
    <border>
      <left style="medium">
        <color rgb="FF0066CC"/>
      </left>
      <right style="medium">
        <color rgb="FF0066CC"/>
      </right>
      <top style="thin">
        <color rgb="FF0066CC"/>
      </top>
      <bottom style="medium">
        <color rgb="FF0066CC"/>
      </bottom>
      <diagonal/>
    </border>
    <border>
      <left style="medium">
        <color theme="3" tint="0.39991454817346722"/>
      </left>
      <right style="medium">
        <color theme="3" tint="0.39991454817346722"/>
      </right>
      <top style="medium">
        <color theme="3" tint="0.39991454817346722"/>
      </top>
      <bottom style="thin">
        <color theme="3" tint="0.39994506668294322"/>
      </bottom>
      <diagonal/>
    </border>
    <border>
      <left style="medium">
        <color theme="3" tint="0.39991454817346722"/>
      </left>
      <right style="medium">
        <color theme="3" tint="0.39991454817346722"/>
      </right>
      <top style="thin">
        <color theme="3" tint="0.39994506668294322"/>
      </top>
      <bottom style="thin">
        <color theme="3" tint="0.39994506668294322"/>
      </bottom>
      <diagonal/>
    </border>
    <border>
      <left style="medium">
        <color theme="3" tint="0.39991454817346722"/>
      </left>
      <right style="medium">
        <color theme="3" tint="0.39991454817346722"/>
      </right>
      <top style="thin">
        <color theme="3" tint="0.39994506668294322"/>
      </top>
      <bottom style="medium">
        <color theme="3" tint="0.39991454817346722"/>
      </bottom>
      <diagonal/>
    </border>
    <border>
      <left/>
      <right style="medium">
        <color theme="3" tint="0.39985351115451523"/>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0066CC"/>
      </left>
      <right style="medium">
        <color rgb="FF0066CC"/>
      </right>
      <top style="medium">
        <color rgb="FF0066CC"/>
      </top>
      <bottom/>
      <diagonal/>
    </border>
    <border>
      <left/>
      <right/>
      <top style="thin">
        <color indexed="64"/>
      </top>
      <bottom style="thin">
        <color indexed="64"/>
      </bottom>
      <diagonal/>
    </border>
    <border>
      <left style="thin">
        <color rgb="FF0066CC"/>
      </left>
      <right/>
      <top style="thin">
        <color rgb="FF0066CC"/>
      </top>
      <bottom/>
      <diagonal/>
    </border>
  </borders>
  <cellStyleXfs count="8">
    <xf numFmtId="0" fontId="0" fillId="0" borderId="0"/>
    <xf numFmtId="9" fontId="8" fillId="0" borderId="0" applyFont="0" applyFill="0" applyBorder="0" applyAlignment="0" applyProtection="0"/>
    <xf numFmtId="44" fontId="13" fillId="0" borderId="0" applyFont="0" applyFill="0" applyBorder="0" applyAlignment="0" applyProtection="0"/>
    <xf numFmtId="0" fontId="33" fillId="11" borderId="0" applyNumberFormat="0" applyBorder="0" applyAlignment="0" applyProtection="0"/>
    <xf numFmtId="0" fontId="8" fillId="0" borderId="0"/>
    <xf numFmtId="0" fontId="8" fillId="0" borderId="0"/>
    <xf numFmtId="0" fontId="49" fillId="0" borderId="0" applyNumberFormat="0" applyFill="0" applyBorder="0" applyAlignment="0" applyProtection="0"/>
    <xf numFmtId="44" fontId="8" fillId="0" borderId="0" applyFont="0" applyFill="0" applyBorder="0" applyAlignment="0" applyProtection="0"/>
  </cellStyleXfs>
  <cellXfs count="364">
    <xf numFmtId="0" fontId="0" fillId="0" borderId="0" xfId="0"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36" fillId="0" borderId="0" xfId="0" applyFont="1" applyAlignment="1">
      <alignment horizontal="left" vertical="top"/>
    </xf>
    <xf numFmtId="0" fontId="37" fillId="12" borderId="0" xfId="0" applyFont="1" applyFill="1"/>
    <xf numFmtId="0" fontId="37" fillId="12" borderId="0" xfId="0" applyFont="1" applyFill="1" applyAlignment="1">
      <alignment horizontal="left" vertical="top"/>
    </xf>
    <xf numFmtId="0" fontId="37" fillId="13" borderId="63" xfId="0" applyFont="1" applyFill="1" applyBorder="1" applyAlignment="1">
      <alignment horizontal="left" vertical="top"/>
    </xf>
    <xf numFmtId="4" fontId="37" fillId="13" borderId="85" xfId="0" applyNumberFormat="1" applyFont="1" applyFill="1" applyBorder="1" applyAlignment="1">
      <alignment horizontal="right" vertical="top"/>
    </xf>
    <xf numFmtId="4" fontId="37" fillId="14" borderId="63" xfId="0" applyNumberFormat="1" applyFont="1" applyFill="1" applyBorder="1" applyAlignment="1">
      <alignment horizontal="right" vertical="top"/>
    </xf>
    <xf numFmtId="4" fontId="37" fillId="14" borderId="63" xfId="0" applyNumberFormat="1" applyFont="1" applyFill="1" applyBorder="1" applyAlignment="1">
      <alignment horizontal="left" vertical="top"/>
    </xf>
    <xf numFmtId="0" fontId="37" fillId="0" borderId="0" xfId="0" applyFont="1"/>
    <xf numFmtId="4" fontId="37" fillId="0" borderId="0" xfId="0" applyNumberFormat="1" applyFont="1"/>
    <xf numFmtId="0" fontId="38" fillId="0" borderId="0" xfId="0" applyFont="1" applyAlignment="1">
      <alignment horizontal="left" vertical="top"/>
    </xf>
    <xf numFmtId="0" fontId="37" fillId="15" borderId="0" xfId="0" applyFont="1" applyFill="1" applyAlignment="1">
      <alignment horizontal="left" vertical="top"/>
    </xf>
    <xf numFmtId="4" fontId="37" fillId="14" borderId="81" xfId="0" applyNumberFormat="1" applyFont="1" applyFill="1" applyBorder="1" applyAlignment="1">
      <alignment horizontal="right" vertical="top"/>
    </xf>
    <xf numFmtId="4" fontId="37" fillId="14" borderId="81" xfId="0" applyNumberFormat="1" applyFont="1" applyFill="1" applyBorder="1" applyAlignment="1">
      <alignment horizontal="left" vertical="top"/>
    </xf>
    <xf numFmtId="0" fontId="37" fillId="15" borderId="0" xfId="0" applyFont="1" applyFill="1"/>
    <xf numFmtId="0" fontId="37" fillId="15" borderId="81" xfId="0" applyFont="1" applyFill="1" applyBorder="1" applyAlignment="1">
      <alignment horizontal="left" vertical="top"/>
    </xf>
    <xf numFmtId="4" fontId="37" fillId="15" borderId="81" xfId="0" applyNumberFormat="1" applyFont="1" applyFill="1" applyBorder="1" applyAlignment="1">
      <alignment horizontal="right" vertical="top"/>
    </xf>
    <xf numFmtId="0" fontId="39" fillId="0" borderId="0" xfId="0" applyFont="1"/>
    <xf numFmtId="10" fontId="39" fillId="0" borderId="0" xfId="0" applyNumberFormat="1" applyFont="1"/>
    <xf numFmtId="0" fontId="41" fillId="16" borderId="81" xfId="0" applyFont="1" applyFill="1" applyBorder="1" applyAlignment="1">
      <alignment horizontal="left" vertical="center"/>
    </xf>
    <xf numFmtId="0" fontId="41" fillId="17" borderId="81" xfId="0" applyFont="1" applyFill="1" applyBorder="1" applyAlignment="1">
      <alignment horizontal="left" vertical="center"/>
    </xf>
    <xf numFmtId="0" fontId="41" fillId="16" borderId="81" xfId="4" applyFont="1" applyFill="1" applyBorder="1" applyAlignment="1">
      <alignment horizontal="left" vertical="center"/>
    </xf>
    <xf numFmtId="0" fontId="0" fillId="0" borderId="0" xfId="0"/>
    <xf numFmtId="0" fontId="42" fillId="18" borderId="81" xfId="0" applyFont="1" applyFill="1" applyBorder="1" applyAlignment="1">
      <alignment horizontal="left" vertical="center"/>
    </xf>
    <xf numFmtId="0" fontId="41" fillId="0" borderId="81" xfId="0" applyFont="1" applyBorder="1" applyAlignment="1">
      <alignment horizontal="left" vertical="center"/>
    </xf>
    <xf numFmtId="0" fontId="41" fillId="0" borderId="0" xfId="0" applyFont="1"/>
    <xf numFmtId="168" fontId="41" fillId="16" borderId="81" xfId="0" applyNumberFormat="1" applyFont="1" applyFill="1" applyBorder="1" applyAlignment="1">
      <alignment horizontal="center" vertical="center" wrapText="1"/>
    </xf>
    <xf numFmtId="0" fontId="43" fillId="16" borderId="81" xfId="3" applyFont="1" applyFill="1" applyBorder="1" applyAlignment="1">
      <alignment horizontal="center" vertical="center"/>
    </xf>
    <xf numFmtId="1" fontId="44" fillId="16" borderId="81" xfId="0" applyNumberFormat="1" applyFont="1" applyFill="1" applyBorder="1" applyAlignment="1">
      <alignment horizontal="center" vertical="center"/>
    </xf>
    <xf numFmtId="168" fontId="43" fillId="16" borderId="81" xfId="3" applyNumberFormat="1" applyFont="1" applyFill="1" applyBorder="1" applyAlignment="1">
      <alignment horizontal="center" vertical="center"/>
    </xf>
    <xf numFmtId="168" fontId="44" fillId="16" borderId="81" xfId="0" applyNumberFormat="1" applyFont="1" applyFill="1" applyBorder="1" applyAlignment="1">
      <alignment horizontal="center" vertical="center"/>
    </xf>
    <xf numFmtId="168" fontId="45" fillId="16" borderId="81" xfId="0" applyNumberFormat="1" applyFont="1" applyFill="1" applyBorder="1" applyAlignment="1">
      <alignment horizontal="center" vertical="center"/>
    </xf>
    <xf numFmtId="168" fontId="41" fillId="17" borderId="81" xfId="0" applyNumberFormat="1" applyFont="1" applyFill="1" applyBorder="1" applyAlignment="1">
      <alignment horizontal="center" vertical="center" wrapText="1"/>
    </xf>
    <xf numFmtId="0" fontId="43" fillId="17" borderId="81" xfId="3" applyFont="1" applyFill="1" applyBorder="1" applyAlignment="1">
      <alignment horizontal="center" vertical="center"/>
    </xf>
    <xf numFmtId="1" fontId="44" fillId="17" borderId="81" xfId="0" applyNumberFormat="1" applyFont="1" applyFill="1" applyBorder="1" applyAlignment="1">
      <alignment horizontal="center" vertical="center"/>
    </xf>
    <xf numFmtId="168" fontId="43" fillId="17" borderId="81" xfId="3" applyNumberFormat="1" applyFont="1" applyFill="1" applyBorder="1" applyAlignment="1">
      <alignment horizontal="center" vertical="center"/>
    </xf>
    <xf numFmtId="168" fontId="44" fillId="17" borderId="81" xfId="0" applyNumberFormat="1" applyFont="1" applyFill="1" applyBorder="1" applyAlignment="1">
      <alignment horizontal="center" vertical="center"/>
    </xf>
    <xf numFmtId="0" fontId="41" fillId="0" borderId="0" xfId="0" applyFont="1" applyAlignment="1">
      <alignment horizontal="left" vertical="center"/>
    </xf>
    <xf numFmtId="0" fontId="41" fillId="5" borderId="81" xfId="0" applyFont="1" applyFill="1" applyBorder="1" applyAlignment="1">
      <alignment horizontal="center" vertical="center"/>
    </xf>
    <xf numFmtId="0" fontId="34" fillId="5" borderId="81" xfId="0" applyFont="1" applyFill="1" applyBorder="1" applyAlignment="1">
      <alignment horizontal="center" vertical="center" wrapText="1"/>
    </xf>
    <xf numFmtId="0" fontId="40" fillId="5" borderId="81" xfId="0" applyFont="1" applyFill="1" applyBorder="1" applyAlignment="1">
      <alignment horizontal="center" vertical="center"/>
    </xf>
    <xf numFmtId="0" fontId="37" fillId="12" borderId="86" xfId="0" applyFont="1" applyFill="1" applyBorder="1" applyAlignment="1">
      <alignment horizontal="left" vertical="top"/>
    </xf>
    <xf numFmtId="0" fontId="37" fillId="12" borderId="63" xfId="0" applyFont="1" applyFill="1" applyBorder="1" applyAlignment="1">
      <alignment horizontal="left" vertical="top"/>
    </xf>
    <xf numFmtId="0" fontId="37" fillId="12" borderId="64" xfId="0" applyFont="1" applyFill="1" applyBorder="1"/>
    <xf numFmtId="0" fontId="37" fillId="12" borderId="64" xfId="0" applyFont="1" applyFill="1" applyBorder="1" applyAlignment="1">
      <alignment horizontal="left" vertical="top"/>
    </xf>
    <xf numFmtId="0" fontId="37" fillId="12" borderId="65" xfId="0" applyFont="1" applyFill="1" applyBorder="1" applyAlignment="1">
      <alignment horizontal="left" vertical="top"/>
    </xf>
    <xf numFmtId="0" fontId="37" fillId="15" borderId="87" xfId="0" applyFont="1" applyFill="1" applyBorder="1" applyAlignment="1">
      <alignment horizontal="left" vertical="top"/>
    </xf>
    <xf numFmtId="0" fontId="47" fillId="5" borderId="81" xfId="0" applyFont="1" applyFill="1" applyBorder="1" applyAlignment="1">
      <alignment horizontal="center" vertical="center" wrapText="1"/>
    </xf>
    <xf numFmtId="0" fontId="46" fillId="0" borderId="81" xfId="0" applyFont="1" applyBorder="1" applyAlignment="1">
      <alignment horizontal="center" vertical="center"/>
    </xf>
    <xf numFmtId="168" fontId="46" fillId="0" borderId="81" xfId="0" applyNumberFormat="1" applyFont="1" applyBorder="1" applyAlignment="1">
      <alignment horizontal="center" vertical="center"/>
    </xf>
    <xf numFmtId="0" fontId="34" fillId="0" borderId="0" xfId="5" applyFont="1"/>
    <xf numFmtId="0" fontId="48" fillId="0" borderId="0" xfId="5" applyFont="1"/>
    <xf numFmtId="0" fontId="49" fillId="0" borderId="0" xfId="6"/>
    <xf numFmtId="173" fontId="50" fillId="0" borderId="0" xfId="7" applyNumberFormat="1" applyFont="1"/>
    <xf numFmtId="0" fontId="48" fillId="0" borderId="0" xfId="5" applyFont="1" applyAlignment="1">
      <alignment horizontal="right"/>
    </xf>
    <xf numFmtId="0" fontId="51" fillId="0" borderId="0" xfId="5" applyFont="1"/>
    <xf numFmtId="10" fontId="48" fillId="0" borderId="0" xfId="5" applyNumberFormat="1" applyFont="1" applyAlignment="1">
      <alignment horizontal="center"/>
    </xf>
    <xf numFmtId="166" fontId="48" fillId="0" borderId="0" xfId="5" applyNumberFormat="1" applyFont="1" applyAlignment="1">
      <alignment horizontal="center"/>
    </xf>
    <xf numFmtId="0" fontId="48" fillId="0" borderId="88" xfId="5" applyFont="1" applyBorder="1"/>
    <xf numFmtId="0" fontId="48" fillId="0" borderId="88" xfId="5" applyFont="1" applyBorder="1" applyAlignment="1">
      <alignment horizontal="center" vertical="center"/>
    </xf>
    <xf numFmtId="0" fontId="48" fillId="0" borderId="88" xfId="5" applyFont="1" applyBorder="1" applyAlignment="1">
      <alignment horizontal="center" vertical="center" wrapText="1"/>
    </xf>
    <xf numFmtId="0" fontId="48" fillId="0" borderId="0" xfId="5" applyFont="1" applyAlignment="1">
      <alignment horizontal="left"/>
    </xf>
    <xf numFmtId="166" fontId="48" fillId="0" borderId="0" xfId="5" applyNumberFormat="1" applyFont="1" applyAlignment="1">
      <alignment horizontal="left"/>
    </xf>
    <xf numFmtId="1" fontId="48" fillId="0" borderId="0" xfId="5" applyNumberFormat="1" applyFont="1" applyAlignment="1">
      <alignment horizontal="left"/>
    </xf>
    <xf numFmtId="1" fontId="48" fillId="0" borderId="88" xfId="5" applyNumberFormat="1" applyFont="1" applyBorder="1" applyAlignment="1">
      <alignment horizontal="left"/>
    </xf>
    <xf numFmtId="173" fontId="52" fillId="0" borderId="0" xfId="5" applyNumberFormat="1" applyFont="1"/>
    <xf numFmtId="173" fontId="52" fillId="0" borderId="0" xfId="5" applyNumberFormat="1" applyFont="1" applyAlignment="1">
      <alignment horizontal="center"/>
    </xf>
    <xf numFmtId="173" fontId="52" fillId="0" borderId="0" xfId="7" applyNumberFormat="1" applyFont="1" applyAlignment="1">
      <alignment horizontal="left"/>
    </xf>
    <xf numFmtId="0" fontId="52" fillId="0" borderId="0" xfId="5" applyFont="1" applyAlignment="1">
      <alignment horizontal="left"/>
    </xf>
    <xf numFmtId="10" fontId="52" fillId="0" borderId="0" xfId="5" applyNumberFormat="1" applyFont="1"/>
    <xf numFmtId="0" fontId="48" fillId="0" borderId="88" xfId="5" applyFont="1" applyBorder="1" applyAlignment="1">
      <alignment horizontal="center"/>
    </xf>
    <xf numFmtId="0" fontId="50" fillId="0" borderId="88" xfId="5" applyFont="1" applyBorder="1"/>
    <xf numFmtId="0" fontId="45" fillId="16" borderId="81" xfId="0" applyFont="1" applyFill="1" applyBorder="1" applyAlignment="1">
      <alignment horizontal="center" vertical="center"/>
    </xf>
    <xf numFmtId="0" fontId="53" fillId="0" borderId="0" xfId="0" applyFont="1"/>
    <xf numFmtId="0" fontId="3"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vertical="top" wrapText="1"/>
    </xf>
    <xf numFmtId="0" fontId="3" fillId="0" borderId="0" xfId="0" applyFont="1" applyAlignment="1">
      <alignment horizontal="left" vertical="top"/>
    </xf>
    <xf numFmtId="0" fontId="0" fillId="0" borderId="8" xfId="0" applyBorder="1" applyAlignment="1">
      <alignment horizontal="center" vertical="top"/>
    </xf>
    <xf numFmtId="0" fontId="0" fillId="0" borderId="0" xfId="0" applyAlignment="1">
      <alignment horizontal="center" vertical="top"/>
    </xf>
    <xf numFmtId="0" fontId="16" fillId="0" borderId="1" xfId="0" applyFont="1" applyBorder="1" applyAlignment="1">
      <alignment horizontal="center" wrapText="1"/>
    </xf>
    <xf numFmtId="0" fontId="2" fillId="2" borderId="15"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center"/>
    </xf>
    <xf numFmtId="164" fontId="10" fillId="0" borderId="3" xfId="0" applyNumberFormat="1" applyFont="1" applyBorder="1" applyAlignment="1">
      <alignment horizontal="center" vertical="center" wrapText="1"/>
    </xf>
    <xf numFmtId="0" fontId="28" fillId="0" borderId="0" xfId="0" applyFont="1" applyAlignment="1">
      <alignment horizontal="left" vertical="top" wrapText="1"/>
    </xf>
    <xf numFmtId="164" fontId="4" fillId="0" borderId="3" xfId="0" applyNumberFormat="1" applyFont="1" applyBorder="1" applyAlignment="1">
      <alignment horizontal="center" vertical="center" wrapText="1"/>
    </xf>
    <xf numFmtId="0" fontId="17" fillId="0" borderId="0" xfId="0" applyFont="1" applyAlignment="1">
      <alignment horizontal="left" vertical="center"/>
    </xf>
    <xf numFmtId="0" fontId="0" fillId="0" borderId="0" xfId="0" applyAlignment="1">
      <alignment horizontal="left" vertical="center"/>
    </xf>
    <xf numFmtId="0" fontId="5" fillId="0" borderId="11" xfId="0" applyFont="1" applyBorder="1" applyAlignment="1">
      <alignment horizontal="left" vertical="center" wrapText="1"/>
    </xf>
    <xf numFmtId="164" fontId="3" fillId="0" borderId="35" xfId="0" applyNumberFormat="1" applyFont="1" applyBorder="1" applyAlignment="1">
      <alignment horizontal="center" vertical="center" wrapText="1"/>
    </xf>
    <xf numFmtId="0" fontId="2" fillId="2" borderId="16" xfId="0" applyFont="1" applyFill="1" applyBorder="1" applyAlignment="1">
      <alignment horizontal="left" vertical="top" wrapText="1"/>
    </xf>
    <xf numFmtId="0" fontId="5" fillId="10" borderId="0" xfId="0" applyFont="1" applyFill="1" applyAlignment="1">
      <alignment horizontal="left" vertical="top" wrapText="1"/>
    </xf>
    <xf numFmtId="0" fontId="0" fillId="10" borderId="0" xfId="0" applyFill="1" applyAlignment="1">
      <alignment horizontal="left" vertical="top" wrapText="1"/>
    </xf>
    <xf numFmtId="165" fontId="5" fillId="0" borderId="0" xfId="0" applyNumberFormat="1" applyFont="1" applyAlignment="1">
      <alignment vertical="center" wrapText="1"/>
    </xf>
    <xf numFmtId="0" fontId="6" fillId="0" borderId="0" xfId="0" applyFont="1" applyAlignment="1">
      <alignment horizontal="left" vertical="center" wrapText="1"/>
    </xf>
    <xf numFmtId="0" fontId="3" fillId="0" borderId="0" xfId="0" applyFont="1" applyAlignment="1">
      <alignment horizontal="right" vertical="center" wrapText="1"/>
    </xf>
    <xf numFmtId="0" fontId="0" fillId="0" borderId="0" xfId="0" applyAlignment="1">
      <alignment vertical="center" wrapText="1"/>
    </xf>
    <xf numFmtId="167" fontId="5" fillId="0" borderId="3" xfId="0" applyNumberFormat="1" applyFont="1" applyBorder="1" applyAlignment="1">
      <alignment horizontal="right" vertical="center" wrapText="1"/>
    </xf>
    <xf numFmtId="0" fontId="6" fillId="2" borderId="15" xfId="0" applyFont="1" applyFill="1" applyBorder="1" applyAlignment="1">
      <alignment horizontal="left" vertical="top" wrapText="1"/>
    </xf>
    <xf numFmtId="0" fontId="24" fillId="0" borderId="0" xfId="0" applyFont="1" applyAlignment="1">
      <alignment horizontal="center" vertical="center"/>
    </xf>
    <xf numFmtId="0" fontId="6" fillId="0" borderId="11" xfId="0" applyFont="1" applyBorder="1" applyAlignment="1">
      <alignment horizontal="left" vertical="center" wrapText="1"/>
    </xf>
    <xf numFmtId="0" fontId="3" fillId="0" borderId="11" xfId="0" applyFont="1" applyBorder="1" applyAlignment="1">
      <alignment horizontal="right" vertical="center" wrapText="1"/>
    </xf>
    <xf numFmtId="0" fontId="0" fillId="0" borderId="11" xfId="0" applyBorder="1" applyAlignment="1">
      <alignment vertical="center" wrapText="1"/>
    </xf>
    <xf numFmtId="167" fontId="5" fillId="0" borderId="13" xfId="0" applyNumberFormat="1" applyFont="1" applyBorder="1" applyAlignment="1">
      <alignment horizontal="right" vertical="center" wrapText="1"/>
    </xf>
    <xf numFmtId="0" fontId="6" fillId="2" borderId="16" xfId="0" applyFont="1" applyFill="1" applyBorder="1" applyAlignment="1">
      <alignment horizontal="left" vertical="top"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0" fillId="5" borderId="15" xfId="0" applyFill="1" applyBorder="1" applyAlignment="1">
      <alignment horizontal="left" vertical="top" wrapText="1"/>
    </xf>
    <xf numFmtId="167" fontId="5" fillId="0" borderId="31" xfId="0" applyNumberFormat="1" applyFont="1" applyBorder="1" applyAlignment="1">
      <alignment horizontal="right" vertical="center" wrapText="1"/>
    </xf>
    <xf numFmtId="0" fontId="0" fillId="5" borderId="9" xfId="0" applyFill="1" applyBorder="1" applyAlignment="1">
      <alignment horizontal="left" vertical="top" wrapText="1"/>
    </xf>
    <xf numFmtId="0" fontId="28" fillId="0" borderId="0" xfId="0" applyFont="1" applyAlignment="1">
      <alignment horizontal="left" vertical="center" wrapText="1"/>
    </xf>
    <xf numFmtId="0" fontId="3" fillId="0" borderId="0" xfId="0" applyFont="1" applyAlignment="1">
      <alignment vertical="center" wrapText="1"/>
    </xf>
    <xf numFmtId="166" fontId="21" fillId="0" borderId="0" xfId="1" applyNumberFormat="1" applyFont="1" applyFill="1" applyBorder="1" applyAlignment="1" applyProtection="1">
      <alignment vertical="center" wrapText="1"/>
    </xf>
    <xf numFmtId="0" fontId="18" fillId="0" borderId="11"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167" fontId="5" fillId="3" borderId="13" xfId="0" applyNumberFormat="1" applyFont="1" applyFill="1" applyBorder="1" applyAlignment="1">
      <alignment horizontal="right" vertical="center" wrapText="1"/>
    </xf>
    <xf numFmtId="9" fontId="10" fillId="5" borderId="14" xfId="1" applyFont="1" applyFill="1" applyBorder="1" applyAlignment="1" applyProtection="1">
      <alignment horizontal="right" vertical="top" wrapText="1"/>
    </xf>
    <xf numFmtId="0" fontId="0" fillId="0" borderId="0" xfId="0" applyAlignment="1">
      <alignment horizontal="center" vertical="top" wrapText="1"/>
    </xf>
    <xf numFmtId="0" fontId="6" fillId="2" borderId="15" xfId="0" applyFont="1" applyFill="1" applyBorder="1" applyAlignment="1">
      <alignment vertical="center" wrapText="1"/>
    </xf>
    <xf numFmtId="0" fontId="3" fillId="10" borderId="0" xfId="0" applyFont="1" applyFill="1" applyAlignment="1">
      <alignment vertical="top" wrapText="1"/>
    </xf>
    <xf numFmtId="0" fontId="1" fillId="0" borderId="0" xfId="0" applyFont="1" applyAlignment="1">
      <alignment horizontal="left" vertical="top" wrapText="1"/>
    </xf>
    <xf numFmtId="165" fontId="5" fillId="0" borderId="1" xfId="0" quotePrefix="1" applyNumberFormat="1" applyFont="1" applyBorder="1" applyAlignment="1">
      <alignment horizontal="center" vertical="center" wrapText="1"/>
    </xf>
    <xf numFmtId="172" fontId="5" fillId="0" borderId="8" xfId="0" applyNumberFormat="1" applyFont="1" applyBorder="1" applyAlignment="1">
      <alignment vertical="top" wrapText="1"/>
    </xf>
    <xf numFmtId="0" fontId="5" fillId="0" borderId="17" xfId="0" applyFont="1" applyBorder="1" applyAlignment="1">
      <alignment horizontal="right" vertical="top" wrapText="1"/>
    </xf>
    <xf numFmtId="0" fontId="0" fillId="0" borderId="0" xfId="0" applyAlignment="1">
      <alignment vertical="top" wrapText="1"/>
    </xf>
    <xf numFmtId="167" fontId="5" fillId="0" borderId="31" xfId="0" applyNumberFormat="1" applyFont="1" applyBorder="1" applyAlignment="1">
      <alignment horizontal="right" vertical="top" wrapText="1"/>
    </xf>
    <xf numFmtId="0" fontId="1" fillId="0" borderId="1" xfId="0" applyFont="1" applyBorder="1" applyAlignment="1">
      <alignment horizontal="left" vertical="top" wrapText="1"/>
    </xf>
    <xf numFmtId="165" fontId="5" fillId="0" borderId="0" xfId="0" applyNumberFormat="1" applyFont="1" applyAlignment="1">
      <alignment horizontal="left" wrapText="1"/>
    </xf>
    <xf numFmtId="172" fontId="5" fillId="0" borderId="10" xfId="0" applyNumberFormat="1" applyFont="1" applyBorder="1" applyAlignment="1">
      <alignment vertical="top" wrapText="1"/>
    </xf>
    <xf numFmtId="0" fontId="6" fillId="0" borderId="11" xfId="0" applyFont="1" applyBorder="1" applyAlignment="1">
      <alignment vertical="center" wrapText="1"/>
    </xf>
    <xf numFmtId="167" fontId="5" fillId="0" borderId="13" xfId="0" applyNumberFormat="1" applyFont="1" applyBorder="1" applyAlignment="1">
      <alignment horizontal="right" vertical="top" wrapText="1"/>
    </xf>
    <xf numFmtId="0" fontId="22" fillId="0" borderId="0" xfId="0" applyFont="1" applyAlignment="1">
      <alignment horizontal="center" wrapText="1"/>
    </xf>
    <xf numFmtId="0" fontId="22" fillId="0" borderId="0" xfId="0" applyFont="1" applyAlignment="1">
      <alignment wrapText="1"/>
    </xf>
    <xf numFmtId="0" fontId="22" fillId="0" borderId="1" xfId="0" applyFont="1" applyBorder="1" applyAlignment="1">
      <alignment horizontal="left" wrapText="1"/>
    </xf>
    <xf numFmtId="0" fontId="6" fillId="0" borderId="0" xfId="0" applyFont="1" applyAlignment="1">
      <alignment horizontal="left" vertical="top" wrapText="1"/>
    </xf>
    <xf numFmtId="171" fontId="5" fillId="0" borderId="31" xfId="1" applyNumberFormat="1" applyFont="1" applyFill="1" applyBorder="1" applyAlignment="1" applyProtection="1">
      <alignment horizontal="center" vertical="top" wrapText="1"/>
    </xf>
    <xf numFmtId="166" fontId="5" fillId="0" borderId="3" xfId="1" applyNumberFormat="1" applyFont="1" applyFill="1" applyBorder="1" applyAlignment="1" applyProtection="1">
      <alignment horizontal="center" vertical="top" wrapText="1"/>
    </xf>
    <xf numFmtId="167" fontId="5" fillId="0" borderId="3" xfId="0" applyNumberFormat="1" applyFont="1" applyBorder="1" applyAlignment="1">
      <alignment horizontal="right" vertical="top" wrapText="1"/>
    </xf>
    <xf numFmtId="0" fontId="6" fillId="2" borderId="9" xfId="0" applyFont="1" applyFill="1" applyBorder="1" applyAlignment="1">
      <alignment horizontal="left" vertical="top" wrapText="1"/>
    </xf>
    <xf numFmtId="165" fontId="5" fillId="0" borderId="8" xfId="0" applyNumberFormat="1" applyFont="1" applyBorder="1" applyAlignment="1">
      <alignment vertical="top" wrapText="1"/>
    </xf>
    <xf numFmtId="165" fontId="5" fillId="0" borderId="0" xfId="0" applyNumberFormat="1" applyFont="1" applyAlignment="1">
      <alignment vertical="top" wrapText="1"/>
    </xf>
    <xf numFmtId="167" fontId="18" fillId="0" borderId="33" xfId="0" applyNumberFormat="1" applyFont="1" applyBorder="1" applyAlignment="1">
      <alignment horizontal="right" vertical="center" wrapText="1"/>
    </xf>
    <xf numFmtId="167" fontId="5" fillId="3" borderId="13" xfId="0" applyNumberFormat="1" applyFont="1" applyFill="1" applyBorder="1" applyAlignment="1">
      <alignment horizontal="right" vertical="top" wrapText="1"/>
    </xf>
    <xf numFmtId="0" fontId="3" fillId="0" borderId="0" xfId="0" applyFont="1" applyAlignment="1">
      <alignment horizontal="left" vertical="center" wrapText="1"/>
    </xf>
    <xf numFmtId="0" fontId="6" fillId="10" borderId="8" xfId="0" applyFont="1" applyFill="1" applyBorder="1" applyAlignment="1">
      <alignment horizontal="left" vertical="top" wrapText="1"/>
    </xf>
    <xf numFmtId="0" fontId="6" fillId="10" borderId="0" xfId="0" applyFont="1" applyFill="1" applyAlignment="1">
      <alignment horizontal="left" vertical="top" wrapText="1"/>
    </xf>
    <xf numFmtId="0" fontId="1" fillId="10" borderId="0" xfId="0" applyFont="1" applyFill="1" applyAlignment="1">
      <alignment horizontal="center" vertical="top" wrapText="1"/>
    </xf>
    <xf numFmtId="0" fontId="1" fillId="10" borderId="0" xfId="0" applyFont="1" applyFill="1" applyAlignment="1">
      <alignment horizontal="center" vertical="center" wrapText="1"/>
    </xf>
    <xf numFmtId="0" fontId="5" fillId="0" borderId="0" xfId="0" applyFont="1" applyAlignment="1">
      <alignment horizontal="center" vertical="top" wrapText="1"/>
    </xf>
    <xf numFmtId="0" fontId="3" fillId="0" borderId="39" xfId="0" applyFont="1" applyBorder="1" applyAlignment="1">
      <alignment horizontal="center" vertical="center" wrapText="1"/>
    </xf>
    <xf numFmtId="165" fontId="5" fillId="3" borderId="13" xfId="0" applyNumberFormat="1" applyFont="1" applyFill="1" applyBorder="1" applyAlignment="1">
      <alignment horizontal="right" vertical="top" wrapText="1"/>
    </xf>
    <xf numFmtId="0" fontId="5" fillId="0" borderId="81" xfId="0" applyFont="1" applyBorder="1" applyAlignment="1">
      <alignment horizontal="center" vertical="center" wrapText="1"/>
    </xf>
    <xf numFmtId="167" fontId="5" fillId="4" borderId="58" xfId="0" applyNumberFormat="1" applyFont="1" applyFill="1" applyBorder="1" applyAlignment="1">
      <alignment horizontal="right" vertical="center" wrapText="1"/>
    </xf>
    <xf numFmtId="9" fontId="10" fillId="5" borderId="15" xfId="1" applyFont="1" applyFill="1" applyBorder="1" applyAlignment="1" applyProtection="1">
      <alignment horizontal="right" vertical="top" wrapText="1"/>
    </xf>
    <xf numFmtId="167" fontId="7" fillId="10" borderId="0" xfId="0" applyNumberFormat="1" applyFont="1" applyFill="1" applyAlignment="1">
      <alignment horizontal="right" vertical="top" wrapText="1"/>
    </xf>
    <xf numFmtId="0" fontId="17" fillId="5" borderId="15" xfId="0" applyFont="1" applyFill="1" applyBorder="1" applyAlignment="1">
      <alignment horizontal="left" vertical="top" wrapText="1"/>
    </xf>
    <xf numFmtId="0" fontId="17" fillId="0" borderId="0" xfId="0" applyFont="1" applyAlignment="1">
      <alignment horizontal="left" vertical="top"/>
    </xf>
    <xf numFmtId="0" fontId="10" fillId="0" borderId="0" xfId="0" applyFont="1" applyAlignment="1">
      <alignment horizontal="left" vertical="top"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166" fontId="4" fillId="0" borderId="12" xfId="1" quotePrefix="1" applyNumberFormat="1" applyFont="1" applyFill="1" applyBorder="1" applyAlignment="1" applyProtection="1">
      <alignment horizontal="right" vertical="center" wrapText="1"/>
    </xf>
    <xf numFmtId="0" fontId="0" fillId="5" borderId="14" xfId="0" applyFill="1" applyBorder="1" applyAlignment="1">
      <alignment horizontal="left" vertical="top" wrapText="1"/>
    </xf>
    <xf numFmtId="169" fontId="3" fillId="0" borderId="0" xfId="0" applyNumberFormat="1"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164" fontId="3" fillId="7" borderId="3" xfId="0" applyNumberFormat="1" applyFont="1" applyFill="1" applyBorder="1" applyAlignment="1" applyProtection="1">
      <alignment horizontal="center" vertical="center" wrapText="1"/>
      <protection locked="0"/>
    </xf>
    <xf numFmtId="164" fontId="4" fillId="7" borderId="13" xfId="0" applyNumberFormat="1" applyFont="1" applyFill="1" applyBorder="1" applyAlignment="1" applyProtection="1">
      <alignment horizontal="center" vertical="center" wrapText="1"/>
      <protection locked="0"/>
    </xf>
    <xf numFmtId="170" fontId="5" fillId="4" borderId="3" xfId="0" applyNumberFormat="1" applyFont="1" applyFill="1" applyBorder="1" applyAlignment="1" applyProtection="1">
      <alignment horizontal="right" vertical="center" wrapText="1"/>
      <protection locked="0"/>
    </xf>
    <xf numFmtId="170" fontId="5" fillId="4" borderId="13" xfId="0" applyNumberFormat="1" applyFont="1" applyFill="1" applyBorder="1" applyAlignment="1" applyProtection="1">
      <alignment horizontal="right" vertical="center" wrapText="1"/>
      <protection locked="0"/>
    </xf>
    <xf numFmtId="167" fontId="5" fillId="4" borderId="3" xfId="0" applyNumberFormat="1" applyFont="1" applyFill="1" applyBorder="1" applyAlignment="1" applyProtection="1">
      <alignment horizontal="right" vertical="center" wrapText="1"/>
      <protection locked="0"/>
    </xf>
    <xf numFmtId="167" fontId="5" fillId="4" borderId="13" xfId="0" applyNumberFormat="1" applyFont="1" applyFill="1" applyBorder="1" applyAlignment="1" applyProtection="1">
      <alignment horizontal="right" vertical="center" wrapText="1"/>
      <protection locked="0"/>
    </xf>
    <xf numFmtId="170" fontId="5" fillId="4" borderId="74" xfId="0" applyNumberFormat="1" applyFont="1" applyFill="1" applyBorder="1" applyAlignment="1" applyProtection="1">
      <alignment horizontal="right" vertical="center" wrapText="1"/>
      <protection locked="0"/>
    </xf>
    <xf numFmtId="170" fontId="5" fillId="4" borderId="75" xfId="0" applyNumberFormat="1" applyFont="1" applyFill="1" applyBorder="1" applyAlignment="1" applyProtection="1">
      <alignment horizontal="right" vertical="center" wrapText="1"/>
      <protection locked="0"/>
    </xf>
    <xf numFmtId="170" fontId="5" fillId="4" borderId="76" xfId="0" applyNumberFormat="1" applyFont="1" applyFill="1" applyBorder="1" applyAlignment="1" applyProtection="1">
      <alignment horizontal="right" vertical="center" wrapText="1"/>
      <protection locked="0"/>
    </xf>
    <xf numFmtId="167" fontId="5" fillId="4" borderId="74" xfId="0" applyNumberFormat="1" applyFont="1" applyFill="1" applyBorder="1" applyAlignment="1" applyProtection="1">
      <alignment horizontal="right" vertical="center" wrapText="1"/>
      <protection locked="0"/>
    </xf>
    <xf numFmtId="167" fontId="5" fillId="4" borderId="75" xfId="0" applyNumberFormat="1" applyFont="1" applyFill="1" applyBorder="1" applyAlignment="1" applyProtection="1">
      <alignment horizontal="right" vertical="center" wrapText="1"/>
      <protection locked="0"/>
    </xf>
    <xf numFmtId="167" fontId="5" fillId="4" borderId="76" xfId="0" applyNumberFormat="1" applyFont="1" applyFill="1" applyBorder="1" applyAlignment="1" applyProtection="1">
      <alignment horizontal="right" vertical="center" wrapText="1"/>
      <protection locked="0"/>
    </xf>
    <xf numFmtId="170" fontId="5" fillId="4" borderId="57" xfId="0" applyNumberFormat="1" applyFont="1" applyFill="1" applyBorder="1" applyAlignment="1" applyProtection="1">
      <alignment horizontal="right" vertical="top" wrapText="1"/>
      <protection locked="0"/>
    </xf>
    <xf numFmtId="167" fontId="5" fillId="4" borderId="58" xfId="0" applyNumberFormat="1" applyFont="1" applyFill="1" applyBorder="1" applyAlignment="1" applyProtection="1">
      <alignment horizontal="right" vertical="top" wrapText="1"/>
      <protection locked="0"/>
    </xf>
    <xf numFmtId="170" fontId="5" fillId="4" borderId="59" xfId="0" applyNumberFormat="1" applyFont="1" applyFill="1" applyBorder="1" applyAlignment="1" applyProtection="1">
      <alignment horizontal="center" vertical="top" wrapText="1"/>
      <protection locked="0"/>
    </xf>
    <xf numFmtId="170" fontId="5" fillId="4" borderId="61" xfId="0" applyNumberFormat="1" applyFont="1" applyFill="1" applyBorder="1" applyAlignment="1" applyProtection="1">
      <alignment horizontal="center" vertical="top" wrapText="1"/>
      <protection locked="0"/>
    </xf>
    <xf numFmtId="44" fontId="5" fillId="4" borderId="60" xfId="2" applyFont="1" applyFill="1" applyBorder="1" applyAlignment="1" applyProtection="1">
      <alignment horizontal="center" vertical="top" wrapText="1"/>
      <protection locked="0"/>
    </xf>
    <xf numFmtId="44" fontId="5" fillId="4" borderId="62" xfId="2" applyFont="1" applyFill="1" applyBorder="1" applyAlignment="1" applyProtection="1">
      <alignment horizontal="center" vertical="top" wrapText="1"/>
      <protection locked="0"/>
    </xf>
    <xf numFmtId="1" fontId="3" fillId="4" borderId="66" xfId="0" applyNumberFormat="1" applyFont="1" applyFill="1" applyBorder="1" applyAlignment="1" applyProtection="1">
      <alignment horizontal="center" vertical="center" wrapText="1"/>
      <protection locked="0"/>
    </xf>
    <xf numFmtId="1" fontId="3" fillId="4" borderId="69" xfId="0" applyNumberFormat="1" applyFont="1" applyFill="1" applyBorder="1" applyAlignment="1" applyProtection="1">
      <alignment horizontal="center" vertical="center" wrapText="1"/>
      <protection locked="0"/>
    </xf>
    <xf numFmtId="1" fontId="3" fillId="4" borderId="71" xfId="0" applyNumberFormat="1" applyFont="1" applyFill="1" applyBorder="1" applyAlignment="1" applyProtection="1">
      <alignment horizontal="center" vertical="center" wrapText="1"/>
      <protection locked="0"/>
    </xf>
    <xf numFmtId="167" fontId="5" fillId="4" borderId="68" xfId="0" applyNumberFormat="1" applyFont="1" applyFill="1" applyBorder="1" applyAlignment="1" applyProtection="1">
      <alignment horizontal="right" vertical="top" wrapText="1"/>
      <protection locked="0"/>
    </xf>
    <xf numFmtId="167" fontId="5" fillId="4" borderId="70" xfId="0" applyNumberFormat="1" applyFont="1" applyFill="1" applyBorder="1" applyAlignment="1" applyProtection="1">
      <alignment horizontal="right" vertical="top" wrapText="1"/>
      <protection locked="0"/>
    </xf>
    <xf numFmtId="167" fontId="5" fillId="4" borderId="73" xfId="0" applyNumberFormat="1" applyFont="1" applyFill="1" applyBorder="1" applyAlignment="1" applyProtection="1">
      <alignment horizontal="right" vertical="top" wrapText="1"/>
      <protection locked="0"/>
    </xf>
    <xf numFmtId="0" fontId="3" fillId="4" borderId="17" xfId="0" applyFont="1" applyFill="1" applyBorder="1" applyAlignment="1" applyProtection="1">
      <alignment vertical="top" wrapText="1"/>
      <protection locked="0"/>
    </xf>
    <xf numFmtId="0" fontId="3" fillId="0" borderId="0" xfId="0" applyFont="1" applyAlignment="1" applyProtection="1">
      <alignment horizontal="right" vertical="top" wrapText="1"/>
      <protection locked="0"/>
    </xf>
    <xf numFmtId="0" fontId="5" fillId="0" borderId="0" xfId="0" applyFont="1" applyAlignment="1" applyProtection="1">
      <alignment horizontal="right" vertical="top" wrapText="1"/>
      <protection locked="0"/>
    </xf>
    <xf numFmtId="0" fontId="3" fillId="4" borderId="77" xfId="0" applyFont="1" applyFill="1" applyBorder="1" applyAlignment="1" applyProtection="1">
      <alignment vertical="top" wrapText="1"/>
      <protection locked="0"/>
    </xf>
    <xf numFmtId="0" fontId="3" fillId="4" borderId="78" xfId="0" applyFont="1" applyFill="1" applyBorder="1" applyAlignment="1" applyProtection="1">
      <alignment vertical="top" wrapText="1"/>
      <protection locked="0"/>
    </xf>
    <xf numFmtId="0" fontId="3" fillId="4" borderId="79" xfId="0" applyFont="1" applyFill="1" applyBorder="1" applyAlignment="1" applyProtection="1">
      <alignment vertical="top" wrapText="1"/>
      <protection locked="0"/>
    </xf>
    <xf numFmtId="167" fontId="5" fillId="4" borderId="74" xfId="0" applyNumberFormat="1" applyFont="1" applyFill="1" applyBorder="1" applyAlignment="1" applyProtection="1">
      <alignment horizontal="right" vertical="top" wrapText="1"/>
      <protection locked="0"/>
    </xf>
    <xf numFmtId="167" fontId="5" fillId="4" borderId="75" xfId="0" applyNumberFormat="1" applyFont="1" applyFill="1" applyBorder="1" applyAlignment="1" applyProtection="1">
      <alignment horizontal="right" vertical="top" wrapText="1"/>
      <protection locked="0"/>
    </xf>
    <xf numFmtId="167" fontId="5" fillId="4" borderId="76" xfId="0" applyNumberFormat="1" applyFont="1" applyFill="1" applyBorder="1" applyAlignment="1" applyProtection="1">
      <alignment horizontal="right" vertical="top" wrapText="1"/>
      <protection locked="0"/>
    </xf>
    <xf numFmtId="10" fontId="6" fillId="4" borderId="81" xfId="0" applyNumberFormat="1" applyFont="1" applyFill="1" applyBorder="1" applyAlignment="1" applyProtection="1">
      <alignment horizontal="right" vertical="center" wrapText="1"/>
      <protection locked="0"/>
    </xf>
    <xf numFmtId="0" fontId="3" fillId="4" borderId="20" xfId="0" applyFont="1" applyFill="1" applyBorder="1" applyAlignment="1" applyProtection="1">
      <alignment vertical="top" wrapText="1"/>
      <protection locked="0"/>
    </xf>
    <xf numFmtId="0" fontId="3" fillId="0" borderId="11" xfId="0" applyFont="1" applyBorder="1" applyAlignment="1" applyProtection="1">
      <alignment horizontal="right" vertical="top" wrapText="1"/>
      <protection locked="0"/>
    </xf>
    <xf numFmtId="0" fontId="3" fillId="4" borderId="48" xfId="0" applyFont="1" applyFill="1" applyBorder="1" applyAlignment="1" applyProtection="1">
      <alignment vertical="top" wrapText="1"/>
      <protection locked="0"/>
    </xf>
    <xf numFmtId="167" fontId="5" fillId="4" borderId="3" xfId="0" applyNumberFormat="1" applyFont="1" applyFill="1" applyBorder="1" applyAlignment="1" applyProtection="1">
      <alignment horizontal="right" vertical="top" wrapText="1"/>
      <protection locked="0"/>
    </xf>
    <xf numFmtId="0" fontId="31" fillId="0" borderId="0" xfId="0" applyFont="1" applyAlignment="1">
      <alignment horizontal="left" vertical="center" wrapText="1"/>
    </xf>
    <xf numFmtId="0" fontId="12" fillId="0" borderId="0" xfId="0" quotePrefix="1" applyFont="1" applyAlignment="1">
      <alignment horizontal="right" vertical="center" wrapText="1"/>
    </xf>
    <xf numFmtId="167" fontId="5" fillId="4" borderId="89" xfId="0" applyNumberFormat="1" applyFont="1" applyFill="1" applyBorder="1" applyAlignment="1" applyProtection="1">
      <alignment horizontal="right" vertical="center" wrapText="1"/>
      <protection locked="0"/>
    </xf>
    <xf numFmtId="0" fontId="0" fillId="5" borderId="9" xfId="0" applyFill="1" applyBorder="1" applyAlignment="1">
      <alignment horizontal="left" vertical="center" wrapText="1"/>
    </xf>
    <xf numFmtId="0" fontId="3" fillId="7" borderId="81" xfId="0" applyFont="1" applyFill="1" applyBorder="1" applyAlignment="1">
      <alignment horizontal="left" vertical="center" wrapText="1"/>
    </xf>
    <xf numFmtId="0" fontId="3" fillId="0" borderId="81" xfId="0" applyFont="1" applyBorder="1" applyAlignment="1">
      <alignment horizontal="center" vertical="center" wrapText="1"/>
    </xf>
    <xf numFmtId="168" fontId="3" fillId="0" borderId="81" xfId="0" applyNumberFormat="1" applyFont="1" applyBorder="1" applyAlignment="1">
      <alignment horizontal="right" vertical="center" wrapText="1"/>
    </xf>
    <xf numFmtId="0" fontId="8" fillId="0" borderId="0" xfId="0" applyFont="1" applyAlignment="1">
      <alignment horizontal="center" vertical="top"/>
    </xf>
    <xf numFmtId="0" fontId="3" fillId="0" borderId="0" xfId="0" applyFont="1" applyAlignment="1">
      <alignment horizontal="center"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3" fillId="7" borderId="30" xfId="0" applyFont="1" applyFill="1" applyBorder="1" applyAlignment="1" applyProtection="1">
      <alignment horizontal="center" vertical="center"/>
      <protection locked="0"/>
    </xf>
    <xf numFmtId="0" fontId="3" fillId="7" borderId="31" xfId="0" applyFont="1" applyFill="1" applyBorder="1" applyAlignment="1" applyProtection="1">
      <alignment horizontal="center" vertical="center"/>
      <protection locked="0"/>
    </xf>
    <xf numFmtId="0" fontId="0" fillId="0" borderId="4" xfId="0" applyBorder="1" applyAlignment="1">
      <alignment horizontal="left" vertical="top" wrapText="1"/>
    </xf>
    <xf numFmtId="0" fontId="15" fillId="6" borderId="24" xfId="0" applyFont="1" applyFill="1" applyBorder="1" applyAlignment="1">
      <alignment horizontal="right" vertical="center" wrapText="1"/>
    </xf>
    <xf numFmtId="0" fontId="15" fillId="6" borderId="25" xfId="0" applyFont="1" applyFill="1" applyBorder="1" applyAlignment="1">
      <alignment horizontal="right" vertical="center" wrapText="1"/>
    </xf>
    <xf numFmtId="0" fontId="15" fillId="6" borderId="26" xfId="0" applyFont="1" applyFill="1" applyBorder="1" applyAlignment="1">
      <alignment horizontal="right" vertical="center" wrapText="1"/>
    </xf>
    <xf numFmtId="44" fontId="6" fillId="6" borderId="27" xfId="2" applyFont="1" applyFill="1" applyBorder="1" applyAlignment="1" applyProtection="1">
      <alignment horizontal="right" vertical="center" wrapText="1"/>
    </xf>
    <xf numFmtId="44" fontId="6" fillId="6" borderId="28" xfId="2" applyFont="1" applyFill="1" applyBorder="1" applyAlignment="1" applyProtection="1">
      <alignment horizontal="right" vertical="center" wrapText="1"/>
    </xf>
    <xf numFmtId="0" fontId="0" fillId="0" borderId="8" xfId="0" applyBorder="1" applyAlignment="1">
      <alignment horizontal="righ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0" fontId="0" fillId="0" borderId="29" xfId="0" applyBorder="1" applyAlignment="1">
      <alignment horizontal="right" vertical="center" wrapText="1"/>
    </xf>
    <xf numFmtId="0" fontId="15" fillId="9" borderId="10" xfId="0" applyFont="1" applyFill="1" applyBorder="1" applyAlignment="1">
      <alignment horizontal="right" vertical="center" wrapText="1"/>
    </xf>
    <xf numFmtId="0" fontId="15" fillId="9" borderId="11" xfId="0" applyFont="1" applyFill="1" applyBorder="1" applyAlignment="1">
      <alignment horizontal="right" vertical="center" wrapText="1"/>
    </xf>
    <xf numFmtId="0" fontId="15" fillId="9" borderId="12" xfId="0" applyFont="1" applyFill="1" applyBorder="1" applyAlignment="1">
      <alignment horizontal="right" vertical="center" wrapText="1"/>
    </xf>
    <xf numFmtId="168" fontId="6" fillId="9" borderId="22" xfId="0" applyNumberFormat="1" applyFont="1" applyFill="1" applyBorder="1" applyAlignment="1">
      <alignment horizontal="right" vertical="center" wrapText="1"/>
    </xf>
    <xf numFmtId="168" fontId="6" fillId="9" borderId="23" xfId="0" applyNumberFormat="1" applyFont="1" applyFill="1" applyBorder="1" applyAlignment="1">
      <alignment horizontal="right" vertical="center" wrapText="1"/>
    </xf>
    <xf numFmtId="0" fontId="3" fillId="7" borderId="83" xfId="0" applyFont="1" applyFill="1" applyBorder="1" applyAlignment="1">
      <alignment horizontal="left" vertical="center" wrapText="1"/>
    </xf>
    <xf numFmtId="0" fontId="0" fillId="0" borderId="90" xfId="0" applyBorder="1" applyAlignment="1">
      <alignment horizontal="left" vertical="center" wrapText="1"/>
    </xf>
    <xf numFmtId="0" fontId="0" fillId="19" borderId="81" xfId="0" applyFill="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165" fontId="6" fillId="3" borderId="35" xfId="0" applyNumberFormat="1" applyFont="1" applyFill="1" applyBorder="1" applyAlignment="1">
      <alignment horizontal="center" vertical="top" wrapText="1"/>
    </xf>
    <xf numFmtId="0" fontId="6" fillId="3" borderId="16" xfId="0" applyFont="1" applyFill="1" applyBorder="1" applyAlignment="1">
      <alignment horizontal="center" vertical="top" wrapText="1"/>
    </xf>
    <xf numFmtId="0" fontId="28" fillId="0" borderId="0" xfId="0" applyFont="1" applyAlignment="1">
      <alignment horizontal="left" vertical="top" wrapText="1"/>
    </xf>
    <xf numFmtId="0" fontId="0" fillId="0" borderId="82" xfId="0" applyBorder="1" applyAlignment="1">
      <alignment horizontal="left" vertical="top" wrapText="1"/>
    </xf>
    <xf numFmtId="0" fontId="6" fillId="5" borderId="5" xfId="0" applyFont="1" applyFill="1" applyBorder="1" applyAlignment="1">
      <alignment horizontal="left" vertical="top" wrapText="1"/>
    </xf>
    <xf numFmtId="0" fontId="6" fillId="5" borderId="6" xfId="0" applyFont="1" applyFill="1" applyBorder="1" applyAlignment="1">
      <alignment horizontal="left" vertical="top" wrapText="1"/>
    </xf>
    <xf numFmtId="0" fontId="6" fillId="5" borderId="7" xfId="0" applyFont="1" applyFill="1" applyBorder="1" applyAlignment="1">
      <alignment horizontal="left" vertical="top"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165" fontId="3" fillId="0" borderId="0" xfId="0" applyNumberFormat="1" applyFont="1" applyAlignment="1">
      <alignment horizontal="left" vertical="center" wrapText="1"/>
    </xf>
    <xf numFmtId="0" fontId="4" fillId="19" borderId="81" xfId="0" applyFont="1" applyFill="1" applyBorder="1" applyAlignment="1">
      <alignment horizontal="left" vertical="top" wrapText="1"/>
    </xf>
    <xf numFmtId="165" fontId="5" fillId="4" borderId="42" xfId="0" applyNumberFormat="1" applyFont="1" applyFill="1" applyBorder="1" applyAlignment="1" applyProtection="1">
      <alignment horizontal="left" vertical="top" wrapText="1"/>
      <protection locked="0"/>
    </xf>
    <xf numFmtId="165" fontId="5" fillId="4" borderId="43" xfId="0" applyNumberFormat="1" applyFont="1" applyFill="1" applyBorder="1" applyAlignment="1" applyProtection="1">
      <alignment horizontal="left" vertical="top" wrapText="1"/>
      <protection locked="0"/>
    </xf>
    <xf numFmtId="165" fontId="5" fillId="4" borderId="44" xfId="0" applyNumberFormat="1" applyFont="1" applyFill="1" applyBorder="1" applyAlignment="1" applyProtection="1">
      <alignment horizontal="left" vertical="top" wrapText="1"/>
      <protection locked="0"/>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10" fontId="4" fillId="4" borderId="83" xfId="0" applyNumberFormat="1" applyFont="1" applyFill="1" applyBorder="1" applyAlignment="1" applyProtection="1">
      <alignment horizontal="center" vertical="center" wrapText="1"/>
      <protection locked="0"/>
    </xf>
    <xf numFmtId="10" fontId="4" fillId="4" borderId="84" xfId="0" applyNumberFormat="1" applyFont="1" applyFill="1" applyBorder="1" applyAlignment="1" applyProtection="1">
      <alignment horizontal="center" vertical="center" wrapText="1"/>
      <protection locked="0"/>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165" fontId="5" fillId="4" borderId="45" xfId="0" applyNumberFormat="1" applyFont="1" applyFill="1" applyBorder="1" applyAlignment="1" applyProtection="1">
      <alignment horizontal="left" vertical="top" wrapText="1"/>
      <protection locked="0"/>
    </xf>
    <xf numFmtId="165" fontId="5" fillId="4" borderId="39" xfId="0" applyNumberFormat="1" applyFont="1" applyFill="1" applyBorder="1" applyAlignment="1" applyProtection="1">
      <alignment horizontal="left" vertical="top" wrapText="1"/>
      <protection locked="0"/>
    </xf>
    <xf numFmtId="165" fontId="5" fillId="4" borderId="46" xfId="0" applyNumberFormat="1" applyFont="1" applyFill="1" applyBorder="1" applyAlignment="1" applyProtection="1">
      <alignment horizontal="left" vertical="top" wrapText="1"/>
      <protection locked="0"/>
    </xf>
    <xf numFmtId="0" fontId="6" fillId="0" borderId="8" xfId="0" applyFont="1" applyBorder="1" applyAlignment="1">
      <alignment horizontal="right" vertical="center" wrapText="1"/>
    </xf>
    <xf numFmtId="0" fontId="27" fillId="0" borderId="0" xfId="0" applyFont="1" applyAlignment="1">
      <alignment horizontal="right" vertical="center" wrapText="1"/>
    </xf>
    <xf numFmtId="0" fontId="3" fillId="0" borderId="0" xfId="0" applyFont="1" applyAlignment="1">
      <alignment horizontal="center" vertical="center" wrapText="1"/>
    </xf>
    <xf numFmtId="0" fontId="28"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horizontal="left" vertical="top" wrapText="1"/>
    </xf>
    <xf numFmtId="0" fontId="7" fillId="0" borderId="8" xfId="0" quotePrefix="1" applyFont="1" applyBorder="1" applyAlignment="1">
      <alignment horizontal="right" vertical="top" wrapText="1"/>
    </xf>
    <xf numFmtId="0" fontId="7" fillId="0" borderId="0" xfId="0" applyFont="1" applyAlignment="1">
      <alignment horizontal="right" vertical="top" wrapText="1"/>
    </xf>
    <xf numFmtId="0" fontId="23" fillId="0" borderId="8" xfId="0" applyFont="1" applyBorder="1" applyAlignment="1">
      <alignment horizontal="left" vertical="top" wrapText="1"/>
    </xf>
    <xf numFmtId="0" fontId="23" fillId="0" borderId="0" xfId="0" applyFont="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165" fontId="5" fillId="4" borderId="36" xfId="0" applyNumberFormat="1" applyFont="1" applyFill="1" applyBorder="1" applyAlignment="1" applyProtection="1">
      <alignment horizontal="left" vertical="top" wrapText="1"/>
      <protection locked="0"/>
    </xf>
    <xf numFmtId="165" fontId="5" fillId="4" borderId="18" xfId="0" applyNumberFormat="1" applyFont="1" applyFill="1" applyBorder="1" applyAlignment="1" applyProtection="1">
      <alignment horizontal="left" vertical="top" wrapText="1"/>
      <protection locked="0"/>
    </xf>
    <xf numFmtId="165" fontId="5" fillId="4" borderId="19" xfId="0" applyNumberFormat="1" applyFont="1" applyFill="1" applyBorder="1" applyAlignment="1" applyProtection="1">
      <alignment horizontal="left" vertical="top" wrapText="1"/>
      <protection locked="0"/>
    </xf>
    <xf numFmtId="0" fontId="5" fillId="0" borderId="8"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165" fontId="5" fillId="0" borderId="8" xfId="0" applyNumberFormat="1" applyFont="1" applyBorder="1" applyAlignment="1" applyProtection="1">
      <alignment horizontal="left" vertical="center" wrapText="1"/>
      <protection locked="0"/>
    </xf>
    <xf numFmtId="165" fontId="5" fillId="0" borderId="0" xfId="0" applyNumberFormat="1" applyFont="1" applyAlignment="1" applyProtection="1">
      <alignment horizontal="left" vertical="center" wrapText="1"/>
      <protection locked="0"/>
    </xf>
    <xf numFmtId="0" fontId="0" fillId="0" borderId="80" xfId="0" applyBorder="1" applyAlignment="1" applyProtection="1">
      <alignment horizontal="left" vertical="top" wrapText="1"/>
      <protection locked="0"/>
    </xf>
    <xf numFmtId="1" fontId="3" fillId="4" borderId="41" xfId="0" applyNumberFormat="1" applyFont="1" applyFill="1" applyBorder="1" applyAlignment="1" applyProtection="1">
      <alignment horizontal="center" vertical="center" wrapText="1"/>
      <protection locked="0"/>
    </xf>
    <xf numFmtId="1" fontId="3" fillId="4" borderId="72" xfId="0" applyNumberFormat="1" applyFont="1" applyFill="1" applyBorder="1" applyAlignment="1" applyProtection="1">
      <alignment horizontal="center" vertical="center" wrapText="1"/>
      <protection locked="0"/>
    </xf>
    <xf numFmtId="0" fontId="32" fillId="0" borderId="0" xfId="0" applyFont="1" applyAlignment="1">
      <alignment horizontal="left" vertical="center" wrapText="1"/>
    </xf>
    <xf numFmtId="0" fontId="0" fillId="0" borderId="6" xfId="0" applyBorder="1" applyAlignment="1">
      <alignment horizontal="left" vertical="top" wrapText="1"/>
    </xf>
    <xf numFmtId="0" fontId="1" fillId="10" borderId="0" xfId="0" applyFont="1" applyFill="1" applyAlignment="1">
      <alignment horizontal="center" vertical="top" wrapText="1"/>
    </xf>
    <xf numFmtId="0" fontId="22" fillId="10" borderId="63" xfId="0" applyFont="1" applyFill="1" applyBorder="1" applyAlignment="1">
      <alignment horizontal="center" wrapText="1"/>
    </xf>
    <xf numFmtId="0" fontId="22" fillId="10" borderId="64" xfId="0" applyFont="1" applyFill="1" applyBorder="1" applyAlignment="1">
      <alignment horizontal="center" wrapText="1"/>
    </xf>
    <xf numFmtId="0" fontId="22" fillId="10" borderId="65" xfId="0" applyFont="1" applyFill="1" applyBorder="1" applyAlignment="1">
      <alignment horizontal="center" wrapText="1"/>
    </xf>
    <xf numFmtId="1" fontId="3" fillId="4" borderId="67" xfId="0" applyNumberFormat="1" applyFont="1" applyFill="1" applyBorder="1" applyAlignment="1" applyProtection="1">
      <alignment horizontal="center" vertical="center" wrapText="1"/>
      <protection locked="0"/>
    </xf>
    <xf numFmtId="165" fontId="5" fillId="0" borderId="8" xfId="0" applyNumberFormat="1" applyFont="1" applyBorder="1" applyAlignment="1">
      <alignment horizontal="center" wrapText="1"/>
    </xf>
    <xf numFmtId="165" fontId="5" fillId="0" borderId="0" xfId="0" applyNumberFormat="1" applyFont="1" applyAlignment="1">
      <alignment horizontal="center"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10" fillId="0" borderId="33" xfId="0" applyFont="1" applyBorder="1" applyAlignment="1">
      <alignment horizontal="right" vertical="center" wrapText="1"/>
    </xf>
    <xf numFmtId="172" fontId="5" fillId="4" borderId="51" xfId="0" applyNumberFormat="1" applyFont="1" applyFill="1" applyBorder="1" applyAlignment="1" applyProtection="1">
      <alignment horizontal="right" vertical="top" wrapText="1"/>
      <protection locked="0"/>
    </xf>
    <xf numFmtId="172" fontId="5" fillId="4" borderId="52" xfId="0" applyNumberFormat="1" applyFont="1" applyFill="1" applyBorder="1" applyAlignment="1" applyProtection="1">
      <alignment horizontal="right" vertical="top" wrapText="1"/>
      <protection locked="0"/>
    </xf>
    <xf numFmtId="172" fontId="5" fillId="4" borderId="53" xfId="0" applyNumberFormat="1" applyFont="1" applyFill="1" applyBorder="1" applyAlignment="1" applyProtection="1">
      <alignment horizontal="right" vertical="top" wrapText="1"/>
      <protection locked="0"/>
    </xf>
    <xf numFmtId="165" fontId="5" fillId="0" borderId="0" xfId="0" quotePrefix="1" applyNumberFormat="1" applyFont="1" applyAlignment="1">
      <alignment horizontal="right" vertical="center" wrapText="1"/>
    </xf>
    <xf numFmtId="165" fontId="5" fillId="0" borderId="8" xfId="0" applyNumberFormat="1" applyFont="1" applyBorder="1" applyAlignment="1">
      <alignment horizontal="left" vertical="center" wrapText="1"/>
    </xf>
    <xf numFmtId="165" fontId="5" fillId="0" borderId="0" xfId="0" applyNumberFormat="1" applyFont="1" applyAlignment="1">
      <alignment horizontal="left" vertical="center" wrapText="1"/>
    </xf>
    <xf numFmtId="165" fontId="5" fillId="0" borderId="8" xfId="0" applyNumberFormat="1" applyFont="1" applyBorder="1" applyAlignment="1">
      <alignment horizontal="right" wrapText="1"/>
    </xf>
    <xf numFmtId="165" fontId="5" fillId="0" borderId="0" xfId="0" applyNumberFormat="1" applyFont="1" applyAlignment="1">
      <alignment horizontal="right" wrapText="1"/>
    </xf>
    <xf numFmtId="172" fontId="5" fillId="4" borderId="54" xfId="0" applyNumberFormat="1" applyFont="1" applyFill="1" applyBorder="1" applyAlignment="1" applyProtection="1">
      <alignment horizontal="right" vertical="top" wrapText="1"/>
      <protection locked="0"/>
    </xf>
    <xf numFmtId="172" fontId="5" fillId="4" borderId="55" xfId="0" applyNumberFormat="1" applyFont="1" applyFill="1" applyBorder="1" applyAlignment="1" applyProtection="1">
      <alignment horizontal="right" vertical="top" wrapText="1"/>
      <protection locked="0"/>
    </xf>
    <xf numFmtId="172" fontId="5" fillId="4" borderId="56" xfId="0" applyNumberFormat="1" applyFont="1" applyFill="1" applyBorder="1" applyAlignment="1" applyProtection="1">
      <alignment horizontal="right" vertical="top" wrapText="1"/>
      <protection locked="0"/>
    </xf>
    <xf numFmtId="0" fontId="3" fillId="0" borderId="11" xfId="0" applyFont="1" applyBorder="1" applyAlignment="1">
      <alignment horizontal="right" vertical="center" wrapText="1"/>
    </xf>
    <xf numFmtId="0" fontId="3" fillId="0" borderId="12" xfId="0" applyFont="1" applyBorder="1" applyAlignment="1">
      <alignment horizontal="right" vertical="center" wrapText="1"/>
    </xf>
    <xf numFmtId="165" fontId="5" fillId="0" borderId="8" xfId="0" quotePrefix="1" applyNumberFormat="1" applyFont="1" applyBorder="1" applyAlignment="1">
      <alignment horizontal="right" vertical="center" wrapText="1"/>
    </xf>
    <xf numFmtId="0" fontId="0" fillId="0" borderId="0" xfId="0" applyAlignment="1">
      <alignment horizontal="center" vertical="top" wrapText="1"/>
    </xf>
    <xf numFmtId="165" fontId="5" fillId="0" borderId="0" xfId="0" quotePrefix="1" applyNumberFormat="1" applyFont="1" applyAlignment="1">
      <alignment horizontal="center" vertical="center" wrapText="1"/>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left" vertical="top" wrapText="1"/>
    </xf>
    <xf numFmtId="0" fontId="0" fillId="2" borderId="25" xfId="0" applyFill="1" applyBorder="1" applyAlignment="1">
      <alignment horizontal="left" vertical="top" wrapText="1"/>
    </xf>
    <xf numFmtId="0" fontId="0" fillId="2" borderId="28" xfId="0" applyFill="1" applyBorder="1" applyAlignment="1">
      <alignment horizontal="left" vertical="top" wrapText="1"/>
    </xf>
    <xf numFmtId="165" fontId="5" fillId="0" borderId="21" xfId="0" applyNumberFormat="1" applyFont="1" applyBorder="1" applyAlignment="1">
      <alignment horizontal="left" vertical="center" wrapText="1"/>
    </xf>
    <xf numFmtId="165" fontId="5" fillId="0" borderId="1" xfId="0" applyNumberFormat="1" applyFont="1" applyBorder="1" applyAlignment="1">
      <alignment horizontal="left" vertical="center" wrapText="1"/>
    </xf>
    <xf numFmtId="165" fontId="5" fillId="4" borderId="37" xfId="0" applyNumberFormat="1" applyFont="1" applyFill="1" applyBorder="1" applyAlignment="1" applyProtection="1">
      <alignment horizontal="left" vertical="center" wrapText="1"/>
      <protection locked="0"/>
    </xf>
    <xf numFmtId="165" fontId="5" fillId="4" borderId="38" xfId="0" applyNumberFormat="1" applyFont="1" applyFill="1" applyBorder="1" applyAlignment="1" applyProtection="1">
      <alignment horizontal="left" vertical="center" wrapText="1"/>
      <protection locked="0"/>
    </xf>
    <xf numFmtId="165" fontId="5" fillId="4" borderId="40" xfId="0" applyNumberFormat="1" applyFont="1" applyFill="1" applyBorder="1" applyAlignment="1" applyProtection="1">
      <alignment horizontal="left"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164" fontId="4" fillId="0" borderId="3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3" fillId="0" borderId="12" xfId="0" applyFont="1" applyBorder="1" applyAlignment="1">
      <alignment horizontal="left" vertical="center"/>
    </xf>
    <xf numFmtId="0" fontId="0" fillId="0" borderId="49" xfId="0" applyBorder="1" applyAlignment="1">
      <alignment horizontal="left" vertical="top" wrapText="1"/>
    </xf>
    <xf numFmtId="0" fontId="0" fillId="0" borderId="0" xfId="0" applyAlignment="1">
      <alignment horizontal="left" vertical="top" wrapText="1"/>
    </xf>
    <xf numFmtId="0" fontId="0" fillId="0" borderId="50" xfId="0" applyBorder="1" applyAlignment="1">
      <alignment horizontal="left" vertical="top" wrapText="1"/>
    </xf>
    <xf numFmtId="164" fontId="4" fillId="0" borderId="32" xfId="0" applyNumberFormat="1" applyFont="1" applyBorder="1" applyAlignment="1">
      <alignment horizontal="center" vertical="center" wrapText="1"/>
    </xf>
    <xf numFmtId="164" fontId="4" fillId="0" borderId="91"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16" fillId="0" borderId="1" xfId="0" applyFont="1" applyBorder="1" applyAlignment="1">
      <alignment horizontal="center" wrapText="1"/>
    </xf>
    <xf numFmtId="0" fontId="11" fillId="0" borderId="0" xfId="0" applyFont="1" applyAlignment="1">
      <alignment horizontal="center" vertical="top"/>
    </xf>
    <xf numFmtId="0" fontId="26" fillId="0" borderId="0" xfId="0" applyFont="1" applyAlignment="1">
      <alignment horizontal="center" vertical="center" wrapText="1"/>
    </xf>
    <xf numFmtId="0" fontId="2" fillId="8" borderId="0" xfId="0" applyFont="1" applyFill="1" applyAlignment="1" applyProtection="1">
      <alignment horizontal="left" vertical="center" wrapText="1"/>
      <protection locked="0"/>
    </xf>
    <xf numFmtId="0" fontId="2" fillId="8" borderId="0" xfId="0" applyFont="1" applyFill="1" applyAlignment="1" applyProtection="1">
      <alignment horizontal="left" vertical="top" wrapText="1"/>
      <protection locked="0"/>
    </xf>
    <xf numFmtId="0" fontId="4" fillId="0" borderId="0" xfId="0" applyFont="1" applyAlignment="1">
      <alignment horizontal="center" vertical="center" wrapText="1"/>
    </xf>
    <xf numFmtId="0" fontId="3" fillId="8" borderId="0" xfId="0" applyFont="1" applyFill="1" applyAlignment="1" applyProtection="1">
      <alignment horizontal="center" vertical="center"/>
      <protection locked="0"/>
    </xf>
    <xf numFmtId="164" fontId="4" fillId="0" borderId="33" xfId="0" applyNumberFormat="1" applyFont="1" applyBorder="1" applyAlignment="1">
      <alignment horizontal="center" vertical="center" wrapText="1"/>
    </xf>
  </cellXfs>
  <cellStyles count="8">
    <cellStyle name="Link 2" xfId="6" xr:uid="{6AC56BC9-425D-5D4A-96B3-74B3BDD1CAD9}"/>
    <cellStyle name="Neutral" xfId="3" builtinId="28"/>
    <cellStyle name="Prozent" xfId="1" builtinId="5"/>
    <cellStyle name="Standard" xfId="0" builtinId="0"/>
    <cellStyle name="Standard 2" xfId="4" xr:uid="{8B799778-3685-1A45-9850-B45560BC95B3}"/>
    <cellStyle name="Standard 3" xfId="5" xr:uid="{832E91D4-9BA3-DC42-B791-20FA8AA4AED3}"/>
    <cellStyle name="Währung" xfId="2" builtinId="4"/>
    <cellStyle name="Währung 3" xfId="7" xr:uid="{6D597F65-1641-1743-8E80-175CE0D2D6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2CE6-653F-F647-8559-A95EC17C96E0}">
  <dimension ref="A1:AA116"/>
  <sheetViews>
    <sheetView tabSelected="1" topLeftCell="A25" zoomScale="210" zoomScaleNormal="210" zoomScaleSheetLayoutView="150" zoomScalePageLayoutView="90" workbookViewId="0">
      <selection activeCell="O41" sqref="O41"/>
    </sheetView>
  </sheetViews>
  <sheetFormatPr baseColWidth="10" defaultColWidth="8.83203125" defaultRowHeight="12.75" x14ac:dyDescent="0.2"/>
  <cols>
    <col min="1" max="1" width="6.83203125" customWidth="1"/>
    <col min="2" max="2" width="8" customWidth="1"/>
    <col min="3" max="3" width="10.1640625" customWidth="1"/>
    <col min="4" max="4" width="3.1640625" customWidth="1"/>
    <col min="5" max="5" width="7.33203125" customWidth="1"/>
    <col min="6" max="6" width="11.1640625" style="81" bestFit="1" customWidth="1"/>
    <col min="7" max="7" width="8.1640625" customWidth="1"/>
    <col min="8" max="8" width="6.6640625" customWidth="1"/>
    <col min="9" max="9" width="12.33203125" customWidth="1"/>
    <col min="10" max="10" width="12" customWidth="1"/>
    <col min="11" max="11" width="6.33203125" customWidth="1"/>
    <col min="12" max="12" width="15.6640625" customWidth="1"/>
    <col min="13" max="13" width="16.6640625" style="76" hidden="1" customWidth="1"/>
    <col min="14" max="14" width="8.83203125" hidden="1" customWidth="1"/>
    <col min="15" max="15" width="54.83203125" style="77" customWidth="1"/>
    <col min="24" max="24" width="10.6640625" customWidth="1"/>
    <col min="25" max="25" width="11.83203125" customWidth="1"/>
    <col min="28" max="28" width="29" bestFit="1" customWidth="1"/>
  </cols>
  <sheetData>
    <row r="1" spans="1:26" ht="15" customHeight="1" x14ac:dyDescent="0.2">
      <c r="A1" s="357" t="s">
        <v>0</v>
      </c>
      <c r="B1" s="357"/>
      <c r="C1" s="357"/>
      <c r="D1" s="357"/>
      <c r="E1" s="357"/>
      <c r="F1" s="357"/>
      <c r="G1" s="357"/>
      <c r="H1" s="357"/>
      <c r="I1" s="357"/>
      <c r="J1" s="357"/>
      <c r="K1" s="357"/>
    </row>
    <row r="2" spans="1:26" ht="14.1" customHeight="1" x14ac:dyDescent="0.2">
      <c r="A2" s="358" t="s">
        <v>1</v>
      </c>
      <c r="B2" s="358"/>
      <c r="C2" s="358"/>
      <c r="D2" s="358"/>
      <c r="E2" s="358"/>
      <c r="F2" s="358"/>
      <c r="G2" s="358"/>
      <c r="H2" s="358"/>
      <c r="I2" s="358"/>
      <c r="J2" s="358"/>
      <c r="K2" s="358"/>
    </row>
    <row r="3" spans="1:26" ht="27.6" customHeight="1" x14ac:dyDescent="0.2">
      <c r="A3" s="359" t="s">
        <v>2</v>
      </c>
      <c r="B3" s="359"/>
      <c r="C3" s="359"/>
      <c r="D3" s="359"/>
      <c r="E3" s="359"/>
      <c r="F3" s="359"/>
      <c r="G3" s="359"/>
      <c r="H3" s="359"/>
      <c r="I3" s="359"/>
      <c r="J3" s="359"/>
      <c r="K3" s="359"/>
      <c r="M3" s="78"/>
    </row>
    <row r="4" spans="1:26" ht="9.9499999999999993" customHeight="1" x14ac:dyDescent="0.2">
      <c r="A4" s="348"/>
      <c r="B4" s="348"/>
      <c r="C4" s="348"/>
      <c r="D4" s="348"/>
      <c r="E4" s="348"/>
      <c r="F4" s="348"/>
      <c r="G4" s="348"/>
    </row>
    <row r="5" spans="1:26" ht="54.95" customHeight="1" x14ac:dyDescent="0.2">
      <c r="A5" s="360" t="s">
        <v>3</v>
      </c>
      <c r="B5" s="360"/>
      <c r="C5" s="360"/>
      <c r="D5" s="360"/>
      <c r="E5" s="360"/>
      <c r="F5" s="360"/>
      <c r="G5" s="361" t="s">
        <v>4</v>
      </c>
      <c r="H5" s="361"/>
      <c r="I5" s="361"/>
      <c r="J5" s="362"/>
      <c r="K5" s="362"/>
      <c r="L5" s="79" t="s">
        <v>5</v>
      </c>
      <c r="O5" s="79" t="s">
        <v>6</v>
      </c>
      <c r="P5" s="210"/>
      <c r="Q5" s="210"/>
      <c r="R5" s="210"/>
      <c r="S5" s="210"/>
      <c r="T5" s="210"/>
      <c r="U5" s="210"/>
      <c r="V5" s="210"/>
      <c r="W5" s="210"/>
      <c r="X5" s="210"/>
      <c r="Y5" s="210"/>
      <c r="Z5" s="210"/>
    </row>
    <row r="6" spans="1:26" ht="9.9499999999999993" customHeight="1" thickBot="1" x14ac:dyDescent="0.25">
      <c r="A6" s="80"/>
      <c r="B6" s="80"/>
      <c r="C6" s="80"/>
      <c r="D6" s="80"/>
      <c r="L6" s="79"/>
      <c r="O6" s="76"/>
    </row>
    <row r="7" spans="1:26" ht="16.350000000000001" customHeight="1" x14ac:dyDescent="0.2">
      <c r="A7" s="353" t="s">
        <v>7</v>
      </c>
      <c r="B7" s="354"/>
      <c r="C7" s="354"/>
      <c r="D7" s="354"/>
      <c r="E7" s="354"/>
      <c r="F7" s="354"/>
      <c r="G7" s="354"/>
      <c r="H7" s="354"/>
      <c r="I7" s="354"/>
      <c r="J7" s="354"/>
      <c r="K7" s="355"/>
      <c r="O7" s="76"/>
    </row>
    <row r="8" spans="1:26" ht="27" x14ac:dyDescent="0.15">
      <c r="A8" s="82"/>
      <c r="B8" s="83"/>
      <c r="C8" s="83"/>
      <c r="D8" s="83"/>
      <c r="E8" s="83"/>
      <c r="F8" s="217"/>
      <c r="G8" s="356" t="s">
        <v>8</v>
      </c>
      <c r="H8" s="356"/>
      <c r="I8" s="84" t="s">
        <v>9</v>
      </c>
      <c r="J8" s="84" t="s">
        <v>10</v>
      </c>
      <c r="K8" s="85"/>
      <c r="M8" s="86"/>
      <c r="O8" s="76"/>
    </row>
    <row r="9" spans="1:26" ht="30.95" customHeight="1" x14ac:dyDescent="0.2">
      <c r="A9" s="219" t="s">
        <v>171</v>
      </c>
      <c r="B9" s="220"/>
      <c r="C9" s="220"/>
      <c r="D9" s="220"/>
      <c r="E9" s="220"/>
      <c r="F9" s="218" t="s">
        <v>168</v>
      </c>
      <c r="G9" s="221">
        <v>0</v>
      </c>
      <c r="H9" s="222"/>
      <c r="I9" s="172">
        <v>0</v>
      </c>
      <c r="J9" s="88" t="e">
        <f>SUM(G9/I9)</f>
        <v>#DIV/0!</v>
      </c>
      <c r="K9" s="85"/>
      <c r="M9" s="86"/>
      <c r="O9" s="89" t="s">
        <v>12</v>
      </c>
    </row>
    <row r="10" spans="1:26" ht="36.950000000000003" customHeight="1" x14ac:dyDescent="0.2">
      <c r="A10" s="219" t="s">
        <v>172</v>
      </c>
      <c r="B10" s="220"/>
      <c r="C10" s="220"/>
      <c r="D10" s="220"/>
      <c r="E10" s="220"/>
      <c r="F10" s="218" t="s">
        <v>168</v>
      </c>
      <c r="G10" s="221">
        <v>0</v>
      </c>
      <c r="H10" s="222"/>
      <c r="I10" s="172">
        <v>0</v>
      </c>
      <c r="J10" s="88" t="e">
        <f>SUM(G10/I10)</f>
        <v>#DIV/0!</v>
      </c>
      <c r="K10" s="85"/>
      <c r="M10" s="86"/>
      <c r="O10" s="89"/>
    </row>
    <row r="11" spans="1:26" ht="78.75" x14ac:dyDescent="0.2">
      <c r="A11" s="219" t="s">
        <v>173</v>
      </c>
      <c r="B11" s="220"/>
      <c r="C11" s="220"/>
      <c r="D11" s="220"/>
      <c r="E11" s="220"/>
      <c r="F11" s="218" t="s">
        <v>168</v>
      </c>
      <c r="G11" s="221">
        <v>0</v>
      </c>
      <c r="H11" s="222"/>
      <c r="I11" s="172">
        <v>0</v>
      </c>
      <c r="J11" s="88" t="e">
        <f>SUM(G11/I11)</f>
        <v>#DIV/0!</v>
      </c>
      <c r="K11" s="85"/>
      <c r="M11" s="86"/>
      <c r="O11" s="89" t="s">
        <v>14</v>
      </c>
    </row>
    <row r="12" spans="1:26" ht="78.75" x14ac:dyDescent="0.2">
      <c r="A12" s="219" t="s">
        <v>174</v>
      </c>
      <c r="B12" s="220"/>
      <c r="C12" s="220"/>
      <c r="D12" s="220"/>
      <c r="E12" s="220"/>
      <c r="F12" s="218" t="s">
        <v>169</v>
      </c>
      <c r="G12" s="221">
        <v>0</v>
      </c>
      <c r="H12" s="222"/>
      <c r="I12" s="172">
        <v>0</v>
      </c>
      <c r="J12" s="88" t="e">
        <f>SUM(G12/I12)</f>
        <v>#DIV/0!</v>
      </c>
      <c r="K12" s="85"/>
      <c r="M12" s="86"/>
      <c r="O12" s="89" t="s">
        <v>14</v>
      </c>
    </row>
    <row r="13" spans="1:26" x14ac:dyDescent="0.2">
      <c r="A13" s="219"/>
      <c r="B13" s="220"/>
      <c r="C13" s="220"/>
      <c r="D13" s="220"/>
      <c r="E13" s="220"/>
      <c r="F13" s="87"/>
      <c r="G13" s="350"/>
      <c r="H13" s="343"/>
      <c r="I13" s="90"/>
      <c r="J13" s="91"/>
      <c r="K13" s="85"/>
      <c r="O13" s="89"/>
    </row>
    <row r="14" spans="1:26" ht="33.75" x14ac:dyDescent="0.2">
      <c r="A14" s="219" t="s">
        <v>170</v>
      </c>
      <c r="B14" s="220"/>
      <c r="C14" s="220"/>
      <c r="D14" s="220"/>
      <c r="E14" s="220"/>
      <c r="F14" s="87"/>
      <c r="G14" s="221">
        <v>0</v>
      </c>
      <c r="H14" s="222"/>
      <c r="I14" s="172">
        <v>0</v>
      </c>
      <c r="J14" s="88" t="e">
        <f>$G$14/$I$14</f>
        <v>#DIV/0!</v>
      </c>
      <c r="K14" s="85"/>
      <c r="O14" s="89" t="s">
        <v>17</v>
      </c>
    </row>
    <row r="15" spans="1:26" ht="15.95" customHeight="1" x14ac:dyDescent="0.2">
      <c r="A15" s="219" t="s">
        <v>167</v>
      </c>
      <c r="B15" s="220"/>
      <c r="C15" s="220"/>
      <c r="D15" s="220"/>
      <c r="E15" s="220"/>
      <c r="F15" s="87"/>
      <c r="G15" s="351">
        <f>G9+G10+G11</f>
        <v>0</v>
      </c>
      <c r="H15" s="352"/>
      <c r="I15" s="90"/>
      <c r="J15" s="92"/>
      <c r="K15" s="85"/>
      <c r="O15" s="89"/>
    </row>
    <row r="16" spans="1:26" ht="26.1" customHeight="1" x14ac:dyDescent="0.2">
      <c r="A16" s="219" t="s">
        <v>166</v>
      </c>
      <c r="B16" s="220"/>
      <c r="C16" s="220"/>
      <c r="D16" s="220"/>
      <c r="E16" s="220"/>
      <c r="F16" s="87"/>
      <c r="G16" s="351">
        <f>G12</f>
        <v>0</v>
      </c>
      <c r="H16" s="352"/>
      <c r="I16" s="90"/>
      <c r="J16" s="92"/>
      <c r="K16" s="85"/>
      <c r="O16" s="89"/>
    </row>
    <row r="17" spans="1:15" x14ac:dyDescent="0.2">
      <c r="A17" s="219" t="s">
        <v>18</v>
      </c>
      <c r="B17" s="220"/>
      <c r="C17" s="220"/>
      <c r="D17" s="220"/>
      <c r="E17" s="220"/>
      <c r="F17" s="87"/>
      <c r="G17" s="342"/>
      <c r="H17" s="343"/>
      <c r="I17" s="90">
        <f>I9+I10+I11+I12+I14</f>
        <v>0</v>
      </c>
      <c r="J17" s="92"/>
      <c r="K17" s="85"/>
      <c r="O17" s="89"/>
    </row>
    <row r="18" spans="1:15" ht="4.3499999999999996" customHeight="1" x14ac:dyDescent="0.2">
      <c r="A18" s="344"/>
      <c r="B18" s="345"/>
      <c r="C18" s="345"/>
      <c r="D18" s="345"/>
      <c r="E18" s="345"/>
      <c r="F18" s="345"/>
      <c r="G18" s="345"/>
      <c r="H18" s="345"/>
      <c r="I18" s="345"/>
      <c r="J18" s="345"/>
      <c r="K18" s="85"/>
      <c r="O18" s="89"/>
    </row>
    <row r="19" spans="1:15" ht="34.5" thickBot="1" x14ac:dyDescent="0.25">
      <c r="A19" s="330" t="s">
        <v>19</v>
      </c>
      <c r="B19" s="331"/>
      <c r="C19" s="331"/>
      <c r="D19" s="331"/>
      <c r="E19" s="331"/>
      <c r="F19" s="93"/>
      <c r="G19" s="346" t="s">
        <v>20</v>
      </c>
      <c r="H19" s="346"/>
      <c r="I19" s="173"/>
      <c r="J19" s="94"/>
      <c r="K19" s="95"/>
      <c r="O19" s="89" t="s">
        <v>21</v>
      </c>
    </row>
    <row r="20" spans="1:15" ht="9.9499999999999993" customHeight="1" thickBot="1" x14ac:dyDescent="0.25">
      <c r="A20" s="347"/>
      <c r="B20" s="348"/>
      <c r="C20" s="348"/>
      <c r="D20" s="348"/>
      <c r="E20" s="348"/>
      <c r="F20" s="348"/>
      <c r="G20" s="348"/>
      <c r="H20" s="348"/>
      <c r="I20" s="348"/>
      <c r="J20" s="348"/>
      <c r="K20" s="349"/>
      <c r="O20" s="89"/>
    </row>
    <row r="21" spans="1:15" ht="14.45" customHeight="1" thickBot="1" x14ac:dyDescent="0.25">
      <c r="A21" s="332" t="s">
        <v>22</v>
      </c>
      <c r="B21" s="333"/>
      <c r="C21" s="333"/>
      <c r="D21" s="333"/>
      <c r="E21" s="333"/>
      <c r="F21" s="333"/>
      <c r="G21" s="333"/>
      <c r="H21" s="333"/>
      <c r="I21" s="333"/>
      <c r="J21" s="333"/>
      <c r="K21" s="334"/>
      <c r="O21" s="89"/>
    </row>
    <row r="22" spans="1:15" ht="3.6" customHeight="1" thickBot="1" x14ac:dyDescent="0.25">
      <c r="A22" s="96"/>
      <c r="B22" s="97"/>
      <c r="C22" s="97"/>
      <c r="D22" s="97"/>
      <c r="E22" s="97"/>
      <c r="F22" s="97"/>
      <c r="G22" s="97"/>
      <c r="H22" s="97"/>
      <c r="I22" s="97"/>
      <c r="J22" s="97"/>
      <c r="K22" s="97"/>
      <c r="O22" s="89"/>
    </row>
    <row r="23" spans="1:15" ht="13.35" customHeight="1" x14ac:dyDescent="0.2">
      <c r="A23" s="266" t="s">
        <v>23</v>
      </c>
      <c r="B23" s="267"/>
      <c r="C23" s="267"/>
      <c r="D23" s="267"/>
      <c r="E23" s="267"/>
      <c r="F23" s="267"/>
      <c r="G23" s="267"/>
      <c r="H23" s="267"/>
      <c r="I23" s="267"/>
      <c r="J23" s="267"/>
      <c r="K23" s="268"/>
      <c r="O23" s="89"/>
    </row>
    <row r="24" spans="1:15" ht="34.5" thickBot="1" x14ac:dyDescent="0.25">
      <c r="A24" s="335" t="s">
        <v>24</v>
      </c>
      <c r="B24" s="336"/>
      <c r="C24" s="336"/>
      <c r="D24" s="98"/>
      <c r="E24" s="99"/>
      <c r="F24" s="100" t="s">
        <v>25</v>
      </c>
      <c r="G24" s="174"/>
      <c r="H24" s="101"/>
      <c r="I24" s="176">
        <v>0</v>
      </c>
      <c r="J24" s="102">
        <f>$G$24*$I$24</f>
        <v>0</v>
      </c>
      <c r="K24" s="103"/>
      <c r="L24" s="104" t="s">
        <v>26</v>
      </c>
      <c r="O24" s="89" t="s">
        <v>27</v>
      </c>
    </row>
    <row r="25" spans="1:15" ht="13.7" customHeight="1" thickBot="1" x14ac:dyDescent="0.25">
      <c r="A25" s="337"/>
      <c r="B25" s="338"/>
      <c r="C25" s="339"/>
      <c r="D25" s="105"/>
      <c r="E25" s="105"/>
      <c r="F25" s="106"/>
      <c r="G25" s="175"/>
      <c r="H25" s="107"/>
      <c r="I25" s="177">
        <v>0</v>
      </c>
      <c r="J25" s="108">
        <f>$G$25*$I$25</f>
        <v>0</v>
      </c>
      <c r="K25" s="109"/>
      <c r="O25" s="76"/>
    </row>
    <row r="26" spans="1:15" ht="3.6" customHeight="1" thickBot="1" x14ac:dyDescent="0.25">
      <c r="A26" s="96"/>
      <c r="B26" s="97"/>
      <c r="C26" s="97"/>
      <c r="D26" s="97"/>
      <c r="E26" s="97"/>
      <c r="F26" s="97"/>
      <c r="G26" s="97"/>
      <c r="H26" s="97"/>
      <c r="I26" s="97"/>
      <c r="J26" s="97"/>
      <c r="K26" s="97"/>
      <c r="O26" s="76"/>
    </row>
    <row r="27" spans="1:15" ht="15.6" customHeight="1" x14ac:dyDescent="0.2">
      <c r="A27" s="266" t="s">
        <v>28</v>
      </c>
      <c r="B27" s="267"/>
      <c r="C27" s="267"/>
      <c r="D27" s="267"/>
      <c r="E27" s="267"/>
      <c r="F27" s="267"/>
      <c r="G27" s="267"/>
      <c r="H27" s="267"/>
      <c r="I27" s="267"/>
      <c r="J27" s="267"/>
      <c r="K27" s="268"/>
      <c r="O27" s="76"/>
    </row>
    <row r="28" spans="1:15" ht="22.7" customHeight="1" thickBot="1" x14ac:dyDescent="0.25">
      <c r="A28" s="340"/>
      <c r="B28" s="341"/>
      <c r="C28" s="341"/>
      <c r="D28" s="341"/>
      <c r="E28" s="341"/>
      <c r="F28" s="341"/>
      <c r="G28" s="341"/>
      <c r="H28" s="341"/>
      <c r="I28" s="110" t="s">
        <v>29</v>
      </c>
      <c r="J28" s="111" t="s">
        <v>30</v>
      </c>
      <c r="K28" s="112"/>
      <c r="O28" s="76"/>
    </row>
    <row r="29" spans="1:15" ht="23.1" customHeight="1" x14ac:dyDescent="0.2">
      <c r="A29" s="288" t="s">
        <v>31</v>
      </c>
      <c r="B29" s="289"/>
      <c r="C29" s="289"/>
      <c r="D29" s="289"/>
      <c r="E29" s="289"/>
      <c r="F29" s="100" t="s">
        <v>25</v>
      </c>
      <c r="G29" s="178">
        <v>0</v>
      </c>
      <c r="H29" s="101"/>
      <c r="I29" s="181">
        <v>0</v>
      </c>
      <c r="J29" s="113">
        <f>I29*G29</f>
        <v>0</v>
      </c>
      <c r="K29" s="114"/>
      <c r="L29" s="104" t="s">
        <v>26</v>
      </c>
      <c r="O29" s="275" t="s">
        <v>32</v>
      </c>
    </row>
    <row r="30" spans="1:15" ht="23.1" customHeight="1" x14ac:dyDescent="0.2">
      <c r="A30" s="288" t="s">
        <v>33</v>
      </c>
      <c r="B30" s="289"/>
      <c r="C30" s="289"/>
      <c r="D30" s="289"/>
      <c r="E30" s="289"/>
      <c r="F30" s="100" t="s">
        <v>25</v>
      </c>
      <c r="G30" s="179">
        <v>0</v>
      </c>
      <c r="H30" s="101"/>
      <c r="I30" s="182">
        <v>0</v>
      </c>
      <c r="J30" s="113">
        <f t="shared" ref="J30:J32" si="0">I30*G30</f>
        <v>0</v>
      </c>
      <c r="K30" s="114"/>
      <c r="L30" s="104" t="s">
        <v>26</v>
      </c>
      <c r="O30" s="297"/>
    </row>
    <row r="31" spans="1:15" ht="15" customHeight="1" x14ac:dyDescent="0.2">
      <c r="A31" s="288"/>
      <c r="B31" s="289"/>
      <c r="C31" s="289"/>
      <c r="D31" s="289"/>
      <c r="E31" s="289"/>
      <c r="F31" s="100" t="s">
        <v>25</v>
      </c>
      <c r="G31" s="179">
        <v>0</v>
      </c>
      <c r="H31" s="101"/>
      <c r="I31" s="182">
        <v>0</v>
      </c>
      <c r="J31" s="113">
        <f t="shared" si="0"/>
        <v>0</v>
      </c>
      <c r="K31" s="114"/>
      <c r="L31" s="104" t="s">
        <v>26</v>
      </c>
      <c r="O31" s="275" t="s">
        <v>34</v>
      </c>
    </row>
    <row r="32" spans="1:15" ht="15" customHeight="1" x14ac:dyDescent="0.2">
      <c r="A32" s="288"/>
      <c r="B32" s="289"/>
      <c r="C32" s="289"/>
      <c r="D32" s="289"/>
      <c r="E32" s="289"/>
      <c r="F32" s="100" t="s">
        <v>25</v>
      </c>
      <c r="G32" s="179">
        <v>0</v>
      </c>
      <c r="H32" s="101"/>
      <c r="I32" s="182">
        <v>0</v>
      </c>
      <c r="J32" s="113">
        <f t="shared" si="0"/>
        <v>0</v>
      </c>
      <c r="K32" s="114"/>
      <c r="O32" s="297"/>
    </row>
    <row r="33" spans="1:15" ht="24" customHeight="1" x14ac:dyDescent="0.2">
      <c r="A33" s="288"/>
      <c r="B33" s="289"/>
      <c r="C33" s="289"/>
      <c r="D33" s="289"/>
      <c r="E33" s="289"/>
      <c r="F33" s="100" t="s">
        <v>25</v>
      </c>
      <c r="G33" s="179">
        <v>0</v>
      </c>
      <c r="H33" s="101"/>
      <c r="I33" s="182">
        <v>0</v>
      </c>
      <c r="J33" s="113">
        <f>I33*G33</f>
        <v>0</v>
      </c>
      <c r="K33" s="114"/>
      <c r="O33" s="76"/>
    </row>
    <row r="34" spans="1:15" ht="15" customHeight="1" thickBot="1" x14ac:dyDescent="0.25">
      <c r="A34" s="288" t="s">
        <v>175</v>
      </c>
      <c r="B34" s="289"/>
      <c r="C34" s="289"/>
      <c r="D34" s="289"/>
      <c r="E34" s="289"/>
      <c r="F34" s="100" t="s">
        <v>176</v>
      </c>
      <c r="G34" s="180">
        <v>0</v>
      </c>
      <c r="H34" s="101"/>
      <c r="I34" s="183">
        <v>0</v>
      </c>
      <c r="J34" s="113">
        <f t="shared" ref="J34:J36" si="1">I34*G34</f>
        <v>0</v>
      </c>
      <c r="K34" s="114"/>
      <c r="O34" s="76"/>
    </row>
    <row r="35" spans="1:15" ht="15" customHeight="1" x14ac:dyDescent="0.2">
      <c r="A35" s="326" t="s">
        <v>35</v>
      </c>
      <c r="B35" s="327"/>
      <c r="C35" s="327"/>
      <c r="D35" s="327"/>
      <c r="E35" s="327"/>
      <c r="F35" s="327"/>
      <c r="G35" s="116">
        <f>SUM(G29:G34)</f>
        <v>0</v>
      </c>
      <c r="H35" s="328"/>
      <c r="I35" s="328"/>
      <c r="J35" s="329"/>
      <c r="K35" s="114"/>
      <c r="O35" s="76"/>
    </row>
    <row r="36" spans="1:15" ht="15" customHeight="1" x14ac:dyDescent="0.2">
      <c r="A36" s="219" t="s">
        <v>36</v>
      </c>
      <c r="B36" s="220"/>
      <c r="C36" s="220"/>
      <c r="D36" s="220"/>
      <c r="E36" s="220"/>
      <c r="F36" s="100"/>
      <c r="G36" s="174">
        <v>0</v>
      </c>
      <c r="H36" s="117" t="e">
        <f>$G$36/$G$35</f>
        <v>#DIV/0!</v>
      </c>
      <c r="I36" s="176">
        <v>0</v>
      </c>
      <c r="J36" s="102">
        <f t="shared" si="1"/>
        <v>0</v>
      </c>
      <c r="K36" s="114"/>
      <c r="O36" s="89" t="s">
        <v>37</v>
      </c>
    </row>
    <row r="37" spans="1:15" ht="15.6" customHeight="1" thickBot="1" x14ac:dyDescent="0.25">
      <c r="A37" s="330" t="s">
        <v>38</v>
      </c>
      <c r="B37" s="331"/>
      <c r="C37" s="331"/>
      <c r="D37" s="331"/>
      <c r="E37" s="331"/>
      <c r="F37" s="331"/>
      <c r="G37" s="118"/>
      <c r="H37" s="119"/>
      <c r="I37" s="120"/>
      <c r="J37" s="121">
        <f>SUM(J29:J36)</f>
        <v>0</v>
      </c>
      <c r="K37" s="122" t="e">
        <f>$J$37/$J$109</f>
        <v>#DIV/0!</v>
      </c>
      <c r="O37" s="76"/>
    </row>
    <row r="38" spans="1:15" ht="3.6" customHeight="1" thickBot="1" x14ac:dyDescent="0.25">
      <c r="A38" s="96"/>
      <c r="B38" s="97"/>
      <c r="C38" s="97"/>
      <c r="D38" s="97"/>
      <c r="E38" s="97"/>
      <c r="F38" s="97"/>
      <c r="G38" s="97"/>
      <c r="H38" s="97"/>
      <c r="I38" s="97"/>
      <c r="J38" s="97"/>
      <c r="K38" s="97"/>
      <c r="O38" s="76"/>
    </row>
    <row r="39" spans="1:15" ht="12" customHeight="1" thickBot="1" x14ac:dyDescent="0.25">
      <c r="A39" s="266" t="s">
        <v>39</v>
      </c>
      <c r="B39" s="267"/>
      <c r="C39" s="267"/>
      <c r="D39" s="267"/>
      <c r="E39" s="267"/>
      <c r="F39" s="267"/>
      <c r="G39" s="267"/>
      <c r="H39" s="267"/>
      <c r="I39" s="267"/>
      <c r="J39" s="267"/>
      <c r="K39" s="268"/>
      <c r="O39" s="76"/>
    </row>
    <row r="40" spans="1:15" ht="15.6" customHeight="1" thickBot="1" x14ac:dyDescent="0.25">
      <c r="A40" s="323" t="s">
        <v>40</v>
      </c>
      <c r="B40" s="313"/>
      <c r="C40" s="313"/>
      <c r="D40" s="313"/>
      <c r="E40" s="313"/>
      <c r="F40" s="313"/>
      <c r="G40" s="184">
        <v>0</v>
      </c>
      <c r="H40" s="324"/>
      <c r="I40" s="324"/>
      <c r="J40" s="324"/>
      <c r="K40" s="124"/>
      <c r="O40" s="76"/>
    </row>
    <row r="41" spans="1:15" ht="15.6" customHeight="1" x14ac:dyDescent="0.2">
      <c r="A41" s="323" t="s">
        <v>41</v>
      </c>
      <c r="B41" s="313"/>
      <c r="C41" s="313"/>
      <c r="D41" s="313"/>
      <c r="E41" s="313"/>
      <c r="F41" s="313"/>
      <c r="G41" s="125">
        <f>$G$40*$I$19</f>
        <v>0</v>
      </c>
      <c r="H41" s="123"/>
      <c r="I41" s="123"/>
      <c r="J41" s="123"/>
      <c r="K41" s="124"/>
      <c r="O41" s="76"/>
    </row>
    <row r="42" spans="1:15" ht="13.7" customHeight="1" x14ac:dyDescent="0.2">
      <c r="A42" s="314" t="s">
        <v>42</v>
      </c>
      <c r="B42" s="315"/>
      <c r="C42" s="315"/>
      <c r="D42" s="315"/>
      <c r="E42" s="315"/>
      <c r="F42" s="315"/>
      <c r="G42" s="315"/>
      <c r="H42" s="315"/>
      <c r="I42" s="315"/>
      <c r="J42" s="315"/>
      <c r="K42" s="124"/>
      <c r="O42" s="76"/>
    </row>
    <row r="43" spans="1:15" ht="21" customHeight="1" thickBot="1" x14ac:dyDescent="0.25">
      <c r="A43" s="316" t="s">
        <v>43</v>
      </c>
      <c r="B43" s="317"/>
      <c r="C43" s="317"/>
      <c r="D43" s="317"/>
      <c r="E43" s="325"/>
      <c r="F43" s="325"/>
      <c r="G43" s="325"/>
      <c r="H43" s="325"/>
      <c r="I43" s="126" t="s">
        <v>44</v>
      </c>
      <c r="J43" s="127"/>
      <c r="K43" s="124"/>
      <c r="O43" s="76"/>
    </row>
    <row r="44" spans="1:15" ht="15.6" customHeight="1" thickBot="1" x14ac:dyDescent="0.25">
      <c r="A44" s="128"/>
      <c r="B44" s="310">
        <v>0</v>
      </c>
      <c r="C44" s="311"/>
      <c r="D44" s="312"/>
      <c r="E44" s="313" t="s">
        <v>45</v>
      </c>
      <c r="F44" s="313"/>
      <c r="G44" s="129">
        <f>$B$44*G41</f>
        <v>0</v>
      </c>
      <c r="H44" s="130"/>
      <c r="I44" s="185">
        <v>0</v>
      </c>
      <c r="J44" s="131">
        <f>$G$44*$I$44</f>
        <v>0</v>
      </c>
      <c r="K44" s="124"/>
      <c r="L44" s="104" t="s">
        <v>26</v>
      </c>
      <c r="O44" s="76"/>
    </row>
    <row r="45" spans="1:15" ht="15.6" customHeight="1" x14ac:dyDescent="0.2">
      <c r="A45" s="314" t="s">
        <v>46</v>
      </c>
      <c r="B45" s="315"/>
      <c r="C45" s="315"/>
      <c r="D45" s="315"/>
      <c r="E45" s="315"/>
      <c r="F45" s="315"/>
      <c r="G45" s="315"/>
      <c r="H45" s="315"/>
      <c r="I45" s="315"/>
      <c r="J45" s="315"/>
      <c r="K45" s="124"/>
      <c r="O45" s="76"/>
    </row>
    <row r="46" spans="1:15" ht="23.45" customHeight="1" thickBot="1" x14ac:dyDescent="0.25">
      <c r="A46" s="316" t="s">
        <v>47</v>
      </c>
      <c r="B46" s="317"/>
      <c r="C46" s="317"/>
      <c r="D46" s="317"/>
      <c r="E46" s="305"/>
      <c r="F46" s="305"/>
      <c r="G46" s="305"/>
      <c r="H46" s="305"/>
      <c r="I46" s="132" t="s">
        <v>48</v>
      </c>
      <c r="J46" s="133"/>
      <c r="K46" s="124"/>
      <c r="O46" s="76"/>
    </row>
    <row r="47" spans="1:15" ht="14.45" customHeight="1" thickBot="1" x14ac:dyDescent="0.25">
      <c r="A47" s="134"/>
      <c r="B47" s="318">
        <v>0</v>
      </c>
      <c r="C47" s="319"/>
      <c r="D47" s="320"/>
      <c r="E47" s="135"/>
      <c r="F47" s="321" t="s">
        <v>49</v>
      </c>
      <c r="G47" s="321"/>
      <c r="H47" s="322"/>
      <c r="I47" s="185">
        <v>0</v>
      </c>
      <c r="J47" s="136">
        <f>$G$41*$I$47</f>
        <v>0</v>
      </c>
      <c r="K47" s="122" t="e">
        <f>($J$44+$J$47)/$J$109</f>
        <v>#DIV/0!</v>
      </c>
      <c r="O47" s="115" t="s">
        <v>50</v>
      </c>
    </row>
    <row r="48" spans="1:15" ht="3.6" customHeight="1" thickBot="1" x14ac:dyDescent="0.25">
      <c r="A48" s="96"/>
      <c r="B48" s="97"/>
      <c r="C48" s="97"/>
      <c r="D48" s="97"/>
      <c r="E48" s="97"/>
      <c r="F48" s="97"/>
      <c r="G48" s="97"/>
      <c r="H48" s="97"/>
      <c r="I48" s="97"/>
      <c r="J48" s="97"/>
      <c r="K48" s="97"/>
      <c r="O48" s="76"/>
    </row>
    <row r="49" spans="1:15" ht="35.1" customHeight="1" x14ac:dyDescent="0.2">
      <c r="A49" s="266" t="s">
        <v>51</v>
      </c>
      <c r="B49" s="267"/>
      <c r="C49" s="267"/>
      <c r="D49" s="267"/>
      <c r="E49" s="267"/>
      <c r="F49" s="267"/>
      <c r="G49" s="267"/>
      <c r="H49" s="267"/>
      <c r="I49" s="267"/>
      <c r="J49" s="267"/>
      <c r="K49" s="268"/>
      <c r="O49" s="76"/>
    </row>
    <row r="50" spans="1:15" ht="43.35" customHeight="1" thickBot="1" x14ac:dyDescent="0.25">
      <c r="A50" s="304"/>
      <c r="B50" s="305"/>
      <c r="C50" s="305"/>
      <c r="D50" s="305"/>
      <c r="E50" s="305"/>
      <c r="F50" s="137" t="s">
        <v>52</v>
      </c>
      <c r="G50" s="138" t="s">
        <v>53</v>
      </c>
      <c r="H50" s="139" t="s">
        <v>54</v>
      </c>
      <c r="I50" s="139" t="s">
        <v>55</v>
      </c>
      <c r="J50" s="84" t="s">
        <v>56</v>
      </c>
      <c r="K50" s="112"/>
      <c r="O50" s="76"/>
    </row>
    <row r="51" spans="1:15" ht="14.45" customHeight="1" thickBot="1" x14ac:dyDescent="0.25">
      <c r="A51" s="306" t="s">
        <v>57</v>
      </c>
      <c r="B51" s="307"/>
      <c r="C51" s="307"/>
      <c r="D51" s="307"/>
      <c r="E51" s="140"/>
      <c r="F51" s="186">
        <v>0</v>
      </c>
      <c r="G51" s="188">
        <v>0</v>
      </c>
      <c r="H51" s="141" t="e">
        <f>F51/$I$17</f>
        <v>#DIV/0!</v>
      </c>
      <c r="I51" s="142" t="e">
        <f>$F$51/$G$17</f>
        <v>#DIV/0!</v>
      </c>
      <c r="J51" s="143">
        <f>$G$51*$F$51</f>
        <v>0</v>
      </c>
      <c r="K51" s="103"/>
      <c r="L51" s="104" t="s">
        <v>26</v>
      </c>
      <c r="O51" s="76"/>
    </row>
    <row r="52" spans="1:15" ht="14.1" customHeight="1" thickBot="1" x14ac:dyDescent="0.25">
      <c r="A52" s="285"/>
      <c r="B52" s="286"/>
      <c r="C52" s="287"/>
      <c r="D52" s="140"/>
      <c r="E52" s="140"/>
      <c r="F52" s="187">
        <v>0</v>
      </c>
      <c r="G52" s="189">
        <v>0</v>
      </c>
      <c r="H52" s="141" t="e">
        <f>F52/$I$17</f>
        <v>#DIV/0!</v>
      </c>
      <c r="I52" s="142" t="e">
        <f>$F$52/$G$17</f>
        <v>#DIV/0!</v>
      </c>
      <c r="J52" s="143">
        <f>G52*F52</f>
        <v>0</v>
      </c>
      <c r="K52" s="144"/>
      <c r="O52" s="76"/>
    </row>
    <row r="53" spans="1:15" ht="14.1" customHeight="1" x14ac:dyDescent="0.2">
      <c r="A53" s="145"/>
      <c r="B53" s="146"/>
      <c r="C53" s="146"/>
      <c r="D53" s="146"/>
      <c r="E53" s="146"/>
      <c r="F53" s="146"/>
      <c r="G53" s="308" t="s">
        <v>58</v>
      </c>
      <c r="H53" s="309"/>
      <c r="I53" s="309"/>
      <c r="J53" s="147" t="e">
        <f>$J$54/$I$19/$G$13</f>
        <v>#DIV/0!</v>
      </c>
      <c r="K53" s="103"/>
      <c r="O53" s="76"/>
    </row>
    <row r="54" spans="1:15" ht="14.1" customHeight="1" thickBot="1" x14ac:dyDescent="0.25">
      <c r="A54" s="282" t="s">
        <v>38</v>
      </c>
      <c r="B54" s="283"/>
      <c r="C54" s="283"/>
      <c r="D54" s="283"/>
      <c r="E54" s="283"/>
      <c r="F54" s="283"/>
      <c r="G54" s="283"/>
      <c r="H54" s="283"/>
      <c r="I54" s="284"/>
      <c r="J54" s="148">
        <f>SUM($J$51:$J$52)</f>
        <v>0</v>
      </c>
      <c r="K54" s="122" t="e">
        <f>$J$54/$J$109</f>
        <v>#DIV/0!</v>
      </c>
      <c r="O54" s="76"/>
    </row>
    <row r="55" spans="1:15" ht="15" customHeight="1" thickBot="1" x14ac:dyDescent="0.25">
      <c r="A55" s="298"/>
      <c r="B55" s="298"/>
      <c r="C55" s="298"/>
      <c r="D55" s="298"/>
      <c r="E55" s="298"/>
      <c r="F55" s="298"/>
      <c r="G55" s="298"/>
      <c r="H55" s="298"/>
      <c r="I55" s="298"/>
      <c r="J55" s="298"/>
      <c r="K55" s="298"/>
      <c r="O55" s="76"/>
    </row>
    <row r="56" spans="1:15" ht="38.1" customHeight="1" x14ac:dyDescent="0.2">
      <c r="A56" s="266" t="s">
        <v>59</v>
      </c>
      <c r="B56" s="267"/>
      <c r="C56" s="267"/>
      <c r="D56" s="267"/>
      <c r="E56" s="267"/>
      <c r="F56" s="267"/>
      <c r="G56" s="267"/>
      <c r="H56" s="267"/>
      <c r="I56" s="267"/>
      <c r="J56" s="267"/>
      <c r="K56" s="268"/>
      <c r="O56" s="149"/>
    </row>
    <row r="57" spans="1:15" ht="12.6" customHeight="1" x14ac:dyDescent="0.2">
      <c r="A57" s="150"/>
      <c r="B57" s="151"/>
      <c r="C57" s="151"/>
      <c r="D57" s="151"/>
      <c r="E57" s="151"/>
      <c r="F57" s="152" t="s">
        <v>60</v>
      </c>
      <c r="G57" s="299"/>
      <c r="H57" s="299"/>
      <c r="I57" s="153" t="s">
        <v>61</v>
      </c>
      <c r="J57" s="153"/>
      <c r="K57" s="103"/>
      <c r="O57" s="76"/>
    </row>
    <row r="58" spans="1:15" ht="11.1" customHeight="1" thickBot="1" x14ac:dyDescent="0.2">
      <c r="A58" s="150"/>
      <c r="B58" s="151"/>
      <c r="C58" s="151"/>
      <c r="D58" s="151"/>
      <c r="E58" s="151"/>
      <c r="F58" s="300" t="s">
        <v>62</v>
      </c>
      <c r="G58" s="301"/>
      <c r="H58" s="302"/>
      <c r="I58" s="152"/>
      <c r="J58" s="152"/>
      <c r="K58" s="103"/>
      <c r="O58" s="76"/>
    </row>
    <row r="59" spans="1:15" ht="15" customHeight="1" x14ac:dyDescent="0.2">
      <c r="A59" s="290" t="s">
        <v>63</v>
      </c>
      <c r="B59" s="291"/>
      <c r="C59" s="291"/>
      <c r="D59" s="291"/>
      <c r="E59" s="291"/>
      <c r="F59" s="190"/>
      <c r="G59" s="303"/>
      <c r="H59" s="303"/>
      <c r="I59" s="193">
        <v>0</v>
      </c>
      <c r="J59" s="131">
        <f>IF(F59="","1",F59)*IF(G59="","1",G59)*IF(I59="","1",I59)</f>
        <v>0</v>
      </c>
      <c r="K59" s="103"/>
      <c r="L59" s="104" t="s">
        <v>64</v>
      </c>
      <c r="O59" s="275" t="s">
        <v>65</v>
      </c>
    </row>
    <row r="60" spans="1:15" ht="15" customHeight="1" x14ac:dyDescent="0.2">
      <c r="A60" s="290" t="s">
        <v>66</v>
      </c>
      <c r="B60" s="291"/>
      <c r="C60" s="291"/>
      <c r="D60" s="291"/>
      <c r="E60" s="291"/>
      <c r="F60" s="191"/>
      <c r="G60" s="295"/>
      <c r="H60" s="295"/>
      <c r="I60" s="194">
        <v>0</v>
      </c>
      <c r="J60" s="131">
        <f>IF(F60="",1,F60)*IF(G60="",1,G60)*IF(I60="",1,I60)</f>
        <v>0</v>
      </c>
      <c r="K60" s="103"/>
      <c r="L60" s="104" t="s">
        <v>64</v>
      </c>
      <c r="O60" s="297"/>
    </row>
    <row r="61" spans="1:15" ht="15" customHeight="1" x14ac:dyDescent="0.2">
      <c r="A61" s="290" t="s">
        <v>67</v>
      </c>
      <c r="B61" s="291"/>
      <c r="C61" s="291"/>
      <c r="D61" s="291"/>
      <c r="E61" s="291"/>
      <c r="F61" s="191"/>
      <c r="G61" s="295"/>
      <c r="H61" s="295"/>
      <c r="I61" s="194">
        <v>0</v>
      </c>
      <c r="J61" s="131">
        <f>IF(F61="",1,F61)*IF(G61="",1,G61)*IF(I61="",1,I61)</f>
        <v>0</v>
      </c>
      <c r="K61" s="103"/>
      <c r="L61" s="104" t="s">
        <v>64</v>
      </c>
      <c r="O61" s="297"/>
    </row>
    <row r="62" spans="1:15" ht="15" customHeight="1" x14ac:dyDescent="0.2">
      <c r="A62" s="290"/>
      <c r="B62" s="291"/>
      <c r="C62" s="291"/>
      <c r="D62" s="291"/>
      <c r="E62" s="291"/>
      <c r="F62" s="191"/>
      <c r="G62" s="295"/>
      <c r="H62" s="295"/>
      <c r="I62" s="194">
        <v>0</v>
      </c>
      <c r="J62" s="131">
        <f>IF(F62="",1,F62)*IF(G62="",1,G62)*IF(I62="",1,I62)</f>
        <v>0</v>
      </c>
      <c r="K62" s="103"/>
      <c r="L62" s="104" t="s">
        <v>64</v>
      </c>
      <c r="O62" s="297"/>
    </row>
    <row r="63" spans="1:15" ht="14.45" customHeight="1" x14ac:dyDescent="0.2">
      <c r="A63" s="290"/>
      <c r="B63" s="291"/>
      <c r="C63" s="291"/>
      <c r="D63" s="291"/>
      <c r="E63" s="291"/>
      <c r="F63" s="191"/>
      <c r="G63" s="295"/>
      <c r="H63" s="295"/>
      <c r="I63" s="194">
        <v>0</v>
      </c>
      <c r="J63" s="131">
        <f>IF(F63="",1,F63)*IF(G63="",1,G63)*IF(I63="",1,I63)</f>
        <v>0</v>
      </c>
      <c r="K63" s="103"/>
      <c r="O63" s="76"/>
    </row>
    <row r="64" spans="1:15" ht="15" customHeight="1" x14ac:dyDescent="0.2">
      <c r="A64" s="290"/>
      <c r="B64" s="291"/>
      <c r="C64" s="291"/>
      <c r="D64" s="291"/>
      <c r="E64" s="291"/>
      <c r="F64" s="191"/>
      <c r="G64" s="295"/>
      <c r="H64" s="295"/>
      <c r="I64" s="194">
        <v>0</v>
      </c>
      <c r="J64" s="131">
        <f>(IF(F64="","1",F64))*(IF(G64="","1",G64))*(IF(I64="","1",I64))</f>
        <v>0</v>
      </c>
      <c r="K64" s="103"/>
      <c r="L64" s="104"/>
      <c r="O64" s="76"/>
    </row>
    <row r="65" spans="1:15" ht="15" customHeight="1" x14ac:dyDescent="0.2">
      <c r="A65" s="290"/>
      <c r="B65" s="291"/>
      <c r="C65" s="291"/>
      <c r="D65" s="291"/>
      <c r="E65" s="291"/>
      <c r="F65" s="191"/>
      <c r="G65" s="295"/>
      <c r="H65" s="295"/>
      <c r="I65" s="194">
        <v>0</v>
      </c>
      <c r="J65" s="131">
        <f>IF(F$65="",1,F65)*IF(G65="",1,G65)*IF(I65="",1,I65)</f>
        <v>0</v>
      </c>
      <c r="K65" s="103"/>
      <c r="L65" s="104"/>
      <c r="O65" s="76"/>
    </row>
    <row r="66" spans="1:15" ht="15" customHeight="1" x14ac:dyDescent="0.2">
      <c r="A66" s="290"/>
      <c r="B66" s="291"/>
      <c r="C66" s="291"/>
      <c r="D66" s="291"/>
      <c r="E66" s="291"/>
      <c r="F66" s="191"/>
      <c r="G66" s="295"/>
      <c r="H66" s="295"/>
      <c r="I66" s="194">
        <v>0</v>
      </c>
      <c r="J66" s="131">
        <f>IF(F$66="",1,F66)*IF(G66="",1,G66)*IF(I66="",1,I66)</f>
        <v>0</v>
      </c>
      <c r="K66" s="103"/>
      <c r="L66" s="104"/>
      <c r="O66" s="76"/>
    </row>
    <row r="67" spans="1:15" ht="15" customHeight="1" x14ac:dyDescent="0.2">
      <c r="A67" s="290"/>
      <c r="B67" s="291"/>
      <c r="C67" s="291"/>
      <c r="D67" s="291"/>
      <c r="E67" s="291"/>
      <c r="F67" s="191"/>
      <c r="G67" s="295"/>
      <c r="H67" s="295"/>
      <c r="I67" s="194">
        <v>0</v>
      </c>
      <c r="J67" s="131">
        <f>IF(F$67="",1,F67)*IF(G67="",1,G67)*IF(I67="",1,I67)</f>
        <v>0</v>
      </c>
      <c r="K67" s="103"/>
      <c r="L67" s="104"/>
      <c r="O67" s="76"/>
    </row>
    <row r="68" spans="1:15" ht="15" customHeight="1" x14ac:dyDescent="0.2">
      <c r="A68" s="292"/>
      <c r="B68" s="293"/>
      <c r="C68" s="293"/>
      <c r="D68" s="293"/>
      <c r="E68" s="294"/>
      <c r="F68" s="191"/>
      <c r="G68" s="295"/>
      <c r="H68" s="295"/>
      <c r="I68" s="194">
        <v>0</v>
      </c>
      <c r="J68" s="131">
        <f>IF(F68="",1,F68)*IF(G68="",1,G68)*IF(I68="",1,I68)</f>
        <v>0</v>
      </c>
      <c r="K68" s="103"/>
      <c r="O68" s="76"/>
    </row>
    <row r="69" spans="1:15" ht="15" customHeight="1" x14ac:dyDescent="0.2">
      <c r="A69" s="292"/>
      <c r="B69" s="293"/>
      <c r="C69" s="293"/>
      <c r="D69" s="293"/>
      <c r="E69" s="294"/>
      <c r="F69" s="191"/>
      <c r="G69" s="295"/>
      <c r="H69" s="295"/>
      <c r="I69" s="194">
        <v>0</v>
      </c>
      <c r="J69" s="131">
        <f>IF(F69="",1,F69)*IF(G69="",1,G69)*IF(I69="",1,I69)</f>
        <v>0</v>
      </c>
      <c r="K69" s="103"/>
      <c r="O69" s="76"/>
    </row>
    <row r="70" spans="1:15" ht="15" customHeight="1" thickBot="1" x14ac:dyDescent="0.25">
      <c r="A70" s="292"/>
      <c r="B70" s="293"/>
      <c r="C70" s="293"/>
      <c r="D70" s="293"/>
      <c r="E70" s="294"/>
      <c r="F70" s="192"/>
      <c r="G70" s="296"/>
      <c r="H70" s="296"/>
      <c r="I70" s="195">
        <v>0</v>
      </c>
      <c r="J70" s="131">
        <f>IF(F70="",1,F70)*IF(G70="",1,G70)*IF(I70="",1,I70)</f>
        <v>0</v>
      </c>
      <c r="K70" s="103"/>
      <c r="O70" s="76"/>
    </row>
    <row r="71" spans="1:15" ht="15" customHeight="1" thickBot="1" x14ac:dyDescent="0.25">
      <c r="A71" s="282" t="s">
        <v>38</v>
      </c>
      <c r="B71" s="283"/>
      <c r="C71" s="283"/>
      <c r="D71" s="283"/>
      <c r="E71" s="283"/>
      <c r="F71" s="283"/>
      <c r="G71" s="283"/>
      <c r="H71" s="283"/>
      <c r="I71" s="284"/>
      <c r="J71" s="148">
        <f>SUM($J$59:$J$70)</f>
        <v>0</v>
      </c>
      <c r="K71" s="122" t="e">
        <f>$J$71/$J$109</f>
        <v>#DIV/0!</v>
      </c>
      <c r="O71" s="76"/>
    </row>
    <row r="72" spans="1:15" ht="5.45" customHeight="1" thickBot="1" x14ac:dyDescent="0.25">
      <c r="A72" s="223"/>
      <c r="B72" s="223"/>
      <c r="C72" s="223"/>
      <c r="D72" s="223"/>
      <c r="E72" s="223"/>
      <c r="F72" s="223"/>
      <c r="G72" s="223"/>
      <c r="H72" s="223"/>
      <c r="I72" s="223"/>
      <c r="J72" s="223"/>
      <c r="K72" s="223"/>
      <c r="O72" s="76"/>
    </row>
    <row r="73" spans="1:15" ht="15.95" customHeight="1" thickBot="1" x14ac:dyDescent="0.25">
      <c r="A73" s="266" t="s">
        <v>68</v>
      </c>
      <c r="B73" s="267"/>
      <c r="C73" s="267"/>
      <c r="D73" s="267"/>
      <c r="E73" s="267"/>
      <c r="F73" s="267"/>
      <c r="G73" s="267"/>
      <c r="H73" s="267"/>
      <c r="I73" s="267"/>
      <c r="J73" s="267"/>
      <c r="K73" s="268"/>
      <c r="O73" s="76"/>
    </row>
    <row r="74" spans="1:15" ht="24.6" customHeight="1" x14ac:dyDescent="0.2">
      <c r="A74" s="288" t="s">
        <v>69</v>
      </c>
      <c r="B74" s="289"/>
      <c r="C74" s="289"/>
      <c r="D74" s="197" t="s">
        <v>70</v>
      </c>
      <c r="E74" s="196"/>
      <c r="F74" s="198" t="s">
        <v>25</v>
      </c>
      <c r="G74" s="199"/>
      <c r="H74" s="154" t="s">
        <v>71</v>
      </c>
      <c r="I74" s="202">
        <v>0</v>
      </c>
      <c r="J74" s="131">
        <f>I74*G74</f>
        <v>0</v>
      </c>
      <c r="K74" s="114"/>
      <c r="L74" s="104" t="s">
        <v>72</v>
      </c>
      <c r="O74" s="275" t="s">
        <v>73</v>
      </c>
    </row>
    <row r="75" spans="1:15" ht="24.6" customHeight="1" x14ac:dyDescent="0.2">
      <c r="A75" s="288" t="s">
        <v>74</v>
      </c>
      <c r="B75" s="289"/>
      <c r="C75" s="289"/>
      <c r="D75" s="197" t="s">
        <v>70</v>
      </c>
      <c r="E75" s="196"/>
      <c r="F75" s="198" t="s">
        <v>25</v>
      </c>
      <c r="G75" s="200"/>
      <c r="H75" s="154" t="s">
        <v>71</v>
      </c>
      <c r="I75" s="203">
        <v>0</v>
      </c>
      <c r="J75" s="131">
        <f>I75*G75</f>
        <v>0</v>
      </c>
      <c r="K75" s="114"/>
      <c r="O75" s="275"/>
    </row>
    <row r="76" spans="1:15" ht="17.100000000000001" customHeight="1" x14ac:dyDescent="0.2">
      <c r="A76" s="290"/>
      <c r="B76" s="291"/>
      <c r="C76" s="291"/>
      <c r="D76" s="197" t="s">
        <v>70</v>
      </c>
      <c r="E76" s="196"/>
      <c r="F76" s="198" t="s">
        <v>25</v>
      </c>
      <c r="G76" s="200"/>
      <c r="H76" s="154" t="s">
        <v>71</v>
      </c>
      <c r="I76" s="203">
        <v>0</v>
      </c>
      <c r="J76" s="131">
        <f t="shared" ref="J76:J77" si="2">I76*G76</f>
        <v>0</v>
      </c>
      <c r="K76" s="114"/>
      <c r="O76" s="275"/>
    </row>
    <row r="77" spans="1:15" ht="23.25" thickBot="1" x14ac:dyDescent="0.25">
      <c r="A77" s="290"/>
      <c r="B77" s="291"/>
      <c r="C77" s="291"/>
      <c r="D77" s="197" t="s">
        <v>70</v>
      </c>
      <c r="E77" s="196"/>
      <c r="F77" s="198" t="s">
        <v>25</v>
      </c>
      <c r="G77" s="201"/>
      <c r="H77" s="154" t="s">
        <v>71</v>
      </c>
      <c r="I77" s="204">
        <v>0</v>
      </c>
      <c r="J77" s="131">
        <f t="shared" si="2"/>
        <v>0</v>
      </c>
      <c r="K77" s="114"/>
      <c r="O77" s="115" t="s">
        <v>75</v>
      </c>
    </row>
    <row r="78" spans="1:15" ht="16.350000000000001" customHeight="1" thickBot="1" x14ac:dyDescent="0.25">
      <c r="A78" s="282" t="s">
        <v>38</v>
      </c>
      <c r="B78" s="283"/>
      <c r="C78" s="283"/>
      <c r="D78" s="283"/>
      <c r="E78" s="283"/>
      <c r="F78" s="283"/>
      <c r="G78" s="283"/>
      <c r="H78" s="283"/>
      <c r="I78" s="284"/>
      <c r="J78" s="148">
        <f>SUM(J74:J77)</f>
        <v>0</v>
      </c>
      <c r="K78" s="122" t="e">
        <f>$J$78/$J$109</f>
        <v>#DIV/0!</v>
      </c>
      <c r="O78" s="76"/>
    </row>
    <row r="79" spans="1:15" ht="5.45" customHeight="1" thickBot="1" x14ac:dyDescent="0.25">
      <c r="A79" s="223"/>
      <c r="B79" s="223"/>
      <c r="C79" s="223"/>
      <c r="D79" s="223"/>
      <c r="E79" s="223"/>
      <c r="F79" s="223"/>
      <c r="G79" s="223"/>
      <c r="H79" s="223"/>
      <c r="I79" s="223"/>
      <c r="J79" s="223"/>
      <c r="K79" s="223"/>
      <c r="O79" s="76"/>
    </row>
    <row r="80" spans="1:15" ht="13.7" customHeight="1" thickBot="1" x14ac:dyDescent="0.25">
      <c r="A80" s="266" t="s">
        <v>76</v>
      </c>
      <c r="B80" s="267"/>
      <c r="C80" s="267"/>
      <c r="D80" s="267"/>
      <c r="E80" s="267"/>
      <c r="F80" s="267"/>
      <c r="G80" s="267"/>
      <c r="H80" s="267"/>
      <c r="I80" s="267"/>
      <c r="J80" s="267"/>
      <c r="K80" s="268"/>
      <c r="O80" s="76"/>
    </row>
    <row r="81" spans="1:27" ht="14.1" customHeight="1" thickBot="1" x14ac:dyDescent="0.25">
      <c r="A81" s="285"/>
      <c r="B81" s="286"/>
      <c r="C81" s="287"/>
      <c r="D81" s="146"/>
      <c r="E81" s="140"/>
      <c r="F81" s="197" t="s">
        <v>77</v>
      </c>
      <c r="G81" s="199">
        <v>0</v>
      </c>
      <c r="H81" s="155" t="s">
        <v>78</v>
      </c>
      <c r="I81" s="202">
        <v>0</v>
      </c>
      <c r="J81" s="131">
        <f>$G$81*$I$81</f>
        <v>0</v>
      </c>
      <c r="K81" s="144"/>
      <c r="O81" s="89" t="s">
        <v>79</v>
      </c>
    </row>
    <row r="82" spans="1:27" ht="14.1" customHeight="1" thickBot="1" x14ac:dyDescent="0.25">
      <c r="A82" s="285"/>
      <c r="B82" s="286"/>
      <c r="C82" s="287"/>
      <c r="D82" s="140"/>
      <c r="E82" s="140"/>
      <c r="F82" s="197" t="s">
        <v>77</v>
      </c>
      <c r="G82" s="201">
        <v>0</v>
      </c>
      <c r="H82" s="155" t="s">
        <v>78</v>
      </c>
      <c r="I82" s="204">
        <v>0</v>
      </c>
      <c r="J82" s="131">
        <f>$G$82*$I$82</f>
        <v>0</v>
      </c>
      <c r="K82" s="144"/>
      <c r="O82" s="76"/>
    </row>
    <row r="83" spans="1:27" ht="14.1" customHeight="1" thickBot="1" x14ac:dyDescent="0.25">
      <c r="A83" s="282" t="s">
        <v>38</v>
      </c>
      <c r="B83" s="283"/>
      <c r="C83" s="283"/>
      <c r="D83" s="283"/>
      <c r="E83" s="283"/>
      <c r="F83" s="283"/>
      <c r="G83" s="283"/>
      <c r="H83" s="283"/>
      <c r="I83" s="284"/>
      <c r="J83" s="156">
        <f>SUM(J81:J82)</f>
        <v>0</v>
      </c>
      <c r="K83" s="122" t="e">
        <f>$J$83/$J$109</f>
        <v>#DIV/0!</v>
      </c>
      <c r="O83" s="76"/>
    </row>
    <row r="84" spans="1:27" ht="5.45" customHeight="1" thickBot="1" x14ac:dyDescent="0.25">
      <c r="A84" s="223"/>
      <c r="B84" s="223"/>
      <c r="C84" s="223"/>
      <c r="D84" s="223"/>
      <c r="E84" s="223"/>
      <c r="F84" s="223"/>
      <c r="G84" s="223"/>
      <c r="H84" s="223"/>
      <c r="I84" s="223"/>
      <c r="J84" s="223"/>
      <c r="K84" s="223"/>
      <c r="O84" s="76"/>
    </row>
    <row r="85" spans="1:27" ht="15" customHeight="1" thickBot="1" x14ac:dyDescent="0.25">
      <c r="A85" s="266" t="s">
        <v>80</v>
      </c>
      <c r="B85" s="267"/>
      <c r="C85" s="267"/>
      <c r="D85" s="267"/>
      <c r="E85" s="267"/>
      <c r="F85" s="267"/>
      <c r="G85" s="267"/>
      <c r="H85" s="267"/>
      <c r="I85" s="267"/>
      <c r="J85" s="267"/>
      <c r="K85" s="268"/>
      <c r="O85" s="76"/>
    </row>
    <row r="86" spans="1:27" ht="15" customHeight="1" thickBot="1" x14ac:dyDescent="0.25">
      <c r="A86" s="272" t="s">
        <v>81</v>
      </c>
      <c r="B86" s="273"/>
      <c r="C86" s="273"/>
      <c r="D86" s="273"/>
      <c r="E86" s="205">
        <v>0</v>
      </c>
      <c r="F86" s="157" t="s">
        <v>82</v>
      </c>
      <c r="G86" s="274" t="s">
        <v>83</v>
      </c>
      <c r="H86" s="274"/>
      <c r="I86" s="274"/>
      <c r="J86" s="158">
        <f>SUM(J24+J25+J37+J44+J47+J54+J71+J78+J83+J97+J98)*E86</f>
        <v>0</v>
      </c>
      <c r="K86" s="159" t="e">
        <f>$J$86/$J$109</f>
        <v>#DIV/0!</v>
      </c>
      <c r="L86" s="104" t="s">
        <v>84</v>
      </c>
      <c r="O86" s="275" t="s">
        <v>85</v>
      </c>
    </row>
    <row r="87" spans="1:27" ht="24" customHeight="1" x14ac:dyDescent="0.2">
      <c r="A87" s="278" t="s">
        <v>86</v>
      </c>
      <c r="B87" s="279"/>
      <c r="C87" s="279"/>
      <c r="D87" s="279"/>
      <c r="E87" s="279"/>
      <c r="F87" s="279"/>
      <c r="G87" s="279"/>
      <c r="H87" s="279"/>
      <c r="I87" s="279"/>
      <c r="J87" s="160" t="e">
        <f>$J$86/$I$19/(I17/4.33)</f>
        <v>#DIV/0!</v>
      </c>
      <c r="K87" s="159"/>
      <c r="O87" s="275"/>
    </row>
    <row r="88" spans="1:27" ht="11.1" customHeight="1" x14ac:dyDescent="0.2">
      <c r="A88" s="280" t="s">
        <v>87</v>
      </c>
      <c r="B88" s="281"/>
      <c r="C88" s="281"/>
      <c r="D88" s="281"/>
      <c r="E88" s="281"/>
      <c r="F88" s="281"/>
      <c r="G88" s="281"/>
      <c r="H88" s="281"/>
      <c r="I88" s="281"/>
      <c r="J88" s="281"/>
      <c r="K88" s="112"/>
      <c r="O88" s="276"/>
    </row>
    <row r="89" spans="1:27" s="162" customFormat="1" ht="9.9499999999999993" customHeight="1" x14ac:dyDescent="0.2">
      <c r="A89" s="264" t="s">
        <v>88</v>
      </c>
      <c r="B89" s="265"/>
      <c r="C89" s="265"/>
      <c r="D89" s="265"/>
      <c r="E89" s="265"/>
      <c r="F89" s="265"/>
      <c r="G89" s="265"/>
      <c r="H89" s="265"/>
      <c r="I89" s="265"/>
      <c r="J89" s="265"/>
      <c r="K89" s="161"/>
      <c r="M89" s="163"/>
      <c r="O89" s="276"/>
      <c r="P89"/>
      <c r="Q89"/>
      <c r="R89"/>
      <c r="S89"/>
      <c r="T89"/>
      <c r="U89"/>
      <c r="V89"/>
      <c r="W89"/>
      <c r="X89"/>
      <c r="Y89"/>
      <c r="Z89"/>
      <c r="AA89"/>
    </row>
    <row r="90" spans="1:27" s="162" customFormat="1" ht="11.1" customHeight="1" x14ac:dyDescent="0.2">
      <c r="A90" s="264" t="s">
        <v>89</v>
      </c>
      <c r="B90" s="265"/>
      <c r="C90" s="265"/>
      <c r="D90" s="265"/>
      <c r="E90" s="265"/>
      <c r="F90" s="265"/>
      <c r="G90" s="265"/>
      <c r="H90" s="265"/>
      <c r="I90" s="265"/>
      <c r="J90" s="265"/>
      <c r="K90" s="161"/>
      <c r="M90" s="163"/>
      <c r="O90" s="276"/>
      <c r="P90"/>
      <c r="Q90"/>
      <c r="R90"/>
      <c r="S90"/>
      <c r="T90"/>
      <c r="U90"/>
      <c r="V90"/>
      <c r="W90"/>
      <c r="X90"/>
      <c r="Y90"/>
      <c r="Z90"/>
      <c r="AA90"/>
    </row>
    <row r="91" spans="1:27" s="162" customFormat="1" ht="11.1" customHeight="1" x14ac:dyDescent="0.2">
      <c r="A91" s="264" t="s">
        <v>90</v>
      </c>
      <c r="B91" s="265"/>
      <c r="C91" s="265"/>
      <c r="D91" s="265"/>
      <c r="E91" s="265"/>
      <c r="F91" s="265"/>
      <c r="G91" s="265"/>
      <c r="H91" s="265"/>
      <c r="I91" s="265"/>
      <c r="J91" s="265"/>
      <c r="K91" s="161"/>
      <c r="M91" s="163"/>
      <c r="O91" s="276"/>
      <c r="P91"/>
      <c r="Q91"/>
      <c r="R91"/>
      <c r="S91"/>
      <c r="T91"/>
      <c r="U91"/>
      <c r="V91"/>
      <c r="W91"/>
      <c r="X91"/>
      <c r="Y91"/>
      <c r="Z91"/>
      <c r="AA91"/>
    </row>
    <row r="92" spans="1:27" s="162" customFormat="1" ht="11.1" customHeight="1" x14ac:dyDescent="0.2">
      <c r="A92" s="264" t="s">
        <v>91</v>
      </c>
      <c r="B92" s="265"/>
      <c r="C92" s="265"/>
      <c r="D92" s="265"/>
      <c r="E92" s="265"/>
      <c r="F92" s="265"/>
      <c r="G92" s="265"/>
      <c r="H92" s="265"/>
      <c r="I92" s="265"/>
      <c r="J92" s="265"/>
      <c r="K92" s="161"/>
      <c r="M92" s="163"/>
      <c r="O92" s="277"/>
      <c r="P92"/>
      <c r="Q92"/>
      <c r="R92"/>
      <c r="S92"/>
      <c r="T92"/>
      <c r="U92"/>
      <c r="V92"/>
      <c r="W92"/>
      <c r="X92"/>
      <c r="Y92"/>
      <c r="Z92"/>
      <c r="AA92"/>
    </row>
    <row r="93" spans="1:27" s="162" customFormat="1" ht="9.9499999999999993" customHeight="1" x14ac:dyDescent="0.2">
      <c r="A93" s="264" t="s">
        <v>92</v>
      </c>
      <c r="B93" s="265"/>
      <c r="C93" s="265"/>
      <c r="D93" s="265"/>
      <c r="E93" s="265"/>
      <c r="F93" s="265"/>
      <c r="G93" s="265"/>
      <c r="H93" s="265"/>
      <c r="I93" s="265"/>
      <c r="J93" s="265"/>
      <c r="K93" s="161"/>
      <c r="M93" s="163"/>
      <c r="O93" s="76"/>
      <c r="P93"/>
      <c r="Q93"/>
      <c r="R93"/>
      <c r="S93"/>
      <c r="T93"/>
      <c r="U93"/>
      <c r="V93"/>
      <c r="W93"/>
      <c r="X93"/>
      <c r="Y93"/>
      <c r="Z93"/>
      <c r="AA93"/>
    </row>
    <row r="94" spans="1:27" s="162" customFormat="1" ht="11.1" customHeight="1" x14ac:dyDescent="0.2">
      <c r="A94" s="264" t="s">
        <v>93</v>
      </c>
      <c r="B94" s="265"/>
      <c r="C94" s="265"/>
      <c r="D94" s="265"/>
      <c r="E94" s="265"/>
      <c r="F94" s="265"/>
      <c r="G94" s="265"/>
      <c r="H94" s="265"/>
      <c r="I94" s="265"/>
      <c r="J94" s="265"/>
      <c r="K94" s="161"/>
      <c r="M94" s="163"/>
      <c r="O94" s="76"/>
      <c r="P94"/>
      <c r="Q94"/>
      <c r="R94"/>
      <c r="S94"/>
      <c r="T94"/>
      <c r="U94"/>
      <c r="V94"/>
      <c r="W94"/>
      <c r="X94"/>
      <c r="Y94"/>
      <c r="Z94"/>
      <c r="AA94"/>
    </row>
    <row r="95" spans="1:27" ht="5.45" customHeight="1" thickBot="1" x14ac:dyDescent="0.25">
      <c r="A95" s="223"/>
      <c r="B95" s="223"/>
      <c r="C95" s="223"/>
      <c r="D95" s="223"/>
      <c r="E95" s="223"/>
      <c r="F95" s="223"/>
      <c r="G95" s="223"/>
      <c r="H95" s="223"/>
      <c r="I95" s="223"/>
      <c r="J95" s="223"/>
      <c r="K95" s="223"/>
      <c r="O95" s="76"/>
    </row>
    <row r="96" spans="1:27" ht="14.45" customHeight="1" x14ac:dyDescent="0.2">
      <c r="A96" s="266" t="s">
        <v>94</v>
      </c>
      <c r="B96" s="267"/>
      <c r="C96" s="267"/>
      <c r="D96" s="267"/>
      <c r="E96" s="267"/>
      <c r="F96" s="267"/>
      <c r="G96" s="267"/>
      <c r="H96" s="267"/>
      <c r="I96" s="267"/>
      <c r="J96" s="267"/>
      <c r="K96" s="268"/>
      <c r="O96" s="76"/>
    </row>
    <row r="97" spans="1:27" ht="15.6" customHeight="1" x14ac:dyDescent="0.2">
      <c r="A97" s="269" t="s">
        <v>95</v>
      </c>
      <c r="B97" s="270"/>
      <c r="C97" s="270"/>
      <c r="D97" s="270"/>
      <c r="E97" s="271"/>
      <c r="F97" s="197" t="s">
        <v>77</v>
      </c>
      <c r="G97" s="206">
        <v>0</v>
      </c>
      <c r="H97" s="164" t="s">
        <v>78</v>
      </c>
      <c r="I97" s="209">
        <v>0</v>
      </c>
      <c r="J97" s="143">
        <f>G97*I97</f>
        <v>0</v>
      </c>
      <c r="K97" s="103"/>
      <c r="O97" s="89"/>
    </row>
    <row r="98" spans="1:27" ht="15.6" customHeight="1" thickBot="1" x14ac:dyDescent="0.25">
      <c r="A98" s="255"/>
      <c r="B98" s="256"/>
      <c r="C98" s="256"/>
      <c r="D98" s="256"/>
      <c r="E98" s="257"/>
      <c r="F98" s="207" t="s">
        <v>77</v>
      </c>
      <c r="G98" s="208">
        <v>0</v>
      </c>
      <c r="H98" s="165" t="s">
        <v>78</v>
      </c>
      <c r="I98" s="209">
        <v>0</v>
      </c>
      <c r="J98" s="136">
        <f>G98*I98</f>
        <v>0</v>
      </c>
      <c r="K98" s="109"/>
      <c r="O98" s="76"/>
    </row>
    <row r="99" spans="1:27" ht="5.45" customHeight="1" thickBot="1" x14ac:dyDescent="0.25">
      <c r="A99" s="223"/>
      <c r="B99" s="223"/>
      <c r="C99" s="223"/>
      <c r="D99" s="223"/>
      <c r="E99" s="223"/>
      <c r="F99" s="223"/>
      <c r="G99" s="223"/>
      <c r="H99" s="223"/>
      <c r="I99" s="223"/>
      <c r="J99" s="223"/>
      <c r="K99" s="223"/>
      <c r="O99" s="76"/>
    </row>
    <row r="100" spans="1:27" ht="11.1" customHeight="1" thickBot="1" x14ac:dyDescent="0.25">
      <c r="A100" s="248" t="s">
        <v>96</v>
      </c>
      <c r="B100" s="249"/>
      <c r="C100" s="249"/>
      <c r="D100" s="249"/>
      <c r="E100" s="249"/>
      <c r="F100" s="249"/>
      <c r="G100" s="249"/>
      <c r="H100" s="249"/>
      <c r="I100" s="249"/>
      <c r="J100" s="249"/>
      <c r="K100" s="250"/>
      <c r="O100" s="76"/>
    </row>
    <row r="101" spans="1:27" ht="26.1" customHeight="1" thickBot="1" x14ac:dyDescent="0.25">
      <c r="A101" s="258" t="s">
        <v>97</v>
      </c>
      <c r="B101" s="259"/>
      <c r="C101" s="259"/>
      <c r="D101" s="259"/>
      <c r="E101" s="260">
        <v>0</v>
      </c>
      <c r="F101" s="261"/>
      <c r="G101" s="262" t="s">
        <v>82</v>
      </c>
      <c r="H101" s="263"/>
      <c r="I101" s="166"/>
      <c r="J101" s="158">
        <f>SUM(J24+J25+J37+J44+J47+J54+J71+J78+J83+J86+J97+J98)*E101</f>
        <v>0</v>
      </c>
      <c r="K101" s="167"/>
      <c r="O101" s="246" t="s">
        <v>98</v>
      </c>
    </row>
    <row r="102" spans="1:27" ht="5.45" customHeight="1" thickBot="1" x14ac:dyDescent="0.25">
      <c r="A102" s="223"/>
      <c r="B102" s="223"/>
      <c r="C102" s="223"/>
      <c r="D102" s="223"/>
      <c r="E102" s="247"/>
      <c r="F102" s="247"/>
      <c r="G102" s="247"/>
      <c r="H102" s="247"/>
      <c r="I102" s="223"/>
      <c r="J102" s="223"/>
      <c r="K102" s="223"/>
      <c r="O102" s="246"/>
    </row>
    <row r="103" spans="1:27" ht="15.95" customHeight="1" thickBot="1" x14ac:dyDescent="0.25">
      <c r="A103" s="248" t="s">
        <v>99</v>
      </c>
      <c r="B103" s="249"/>
      <c r="C103" s="249"/>
      <c r="D103" s="249"/>
      <c r="E103" s="249"/>
      <c r="F103" s="249"/>
      <c r="G103" s="249"/>
      <c r="H103" s="249"/>
      <c r="I103" s="249"/>
      <c r="J103" s="249"/>
      <c r="K103" s="250"/>
      <c r="O103" s="246"/>
    </row>
    <row r="104" spans="1:27" s="92" customFormat="1" ht="18" customHeight="1" x14ac:dyDescent="0.2">
      <c r="A104" s="251" t="s">
        <v>100</v>
      </c>
      <c r="B104" s="252"/>
      <c r="C104" s="252"/>
      <c r="D104" s="252"/>
      <c r="E104" s="252"/>
      <c r="F104" s="252"/>
      <c r="G104" s="253" t="s">
        <v>101</v>
      </c>
      <c r="H104" s="252"/>
      <c r="I104" s="211" t="s">
        <v>102</v>
      </c>
      <c r="J104" s="212">
        <v>0</v>
      </c>
      <c r="K104" s="213"/>
      <c r="M104" s="149"/>
      <c r="O104" s="115" t="s">
        <v>103</v>
      </c>
      <c r="P104"/>
      <c r="Q104"/>
      <c r="R104"/>
      <c r="S104"/>
      <c r="T104"/>
      <c r="U104"/>
      <c r="V104"/>
      <c r="W104"/>
      <c r="X104"/>
      <c r="Y104"/>
      <c r="Z104"/>
      <c r="AA104"/>
    </row>
    <row r="105" spans="1:27" ht="18.95" customHeight="1" x14ac:dyDescent="0.2">
      <c r="A105" s="254" t="s">
        <v>104</v>
      </c>
      <c r="B105" s="254"/>
      <c r="C105" s="254"/>
      <c r="D105" s="254"/>
      <c r="E105" s="254"/>
      <c r="F105" s="254"/>
      <c r="G105" s="254"/>
      <c r="H105" s="254"/>
      <c r="I105" s="254"/>
      <c r="J105" s="254"/>
      <c r="K105" s="254"/>
      <c r="O105" s="76"/>
    </row>
    <row r="106" spans="1:27" ht="17.100000000000001" customHeight="1" x14ac:dyDescent="0.2">
      <c r="A106" s="238"/>
      <c r="B106" s="239"/>
      <c r="C106" s="239"/>
      <c r="D106" s="239"/>
      <c r="E106" s="239"/>
      <c r="F106" s="215" t="s">
        <v>105</v>
      </c>
      <c r="G106" s="214"/>
      <c r="H106" s="215" t="s">
        <v>78</v>
      </c>
      <c r="I106" s="214"/>
      <c r="J106" s="216">
        <f>SUM(G106*I106)</f>
        <v>0</v>
      </c>
      <c r="K106" s="240"/>
      <c r="O106" s="76"/>
    </row>
    <row r="107" spans="1:27" ht="17.100000000000001" customHeight="1" x14ac:dyDescent="0.2">
      <c r="A107" s="238"/>
      <c r="B107" s="239"/>
      <c r="C107" s="239"/>
      <c r="D107" s="239"/>
      <c r="E107" s="239"/>
      <c r="F107" s="215" t="s">
        <v>105</v>
      </c>
      <c r="G107" s="214"/>
      <c r="H107" s="215" t="s">
        <v>78</v>
      </c>
      <c r="I107" s="214"/>
      <c r="J107" s="216">
        <f t="shared" ref="J107:J108" si="3">SUM(G107*I107)</f>
        <v>0</v>
      </c>
      <c r="K107" s="240"/>
      <c r="O107" s="76"/>
    </row>
    <row r="108" spans="1:27" ht="18.95" customHeight="1" x14ac:dyDescent="0.2">
      <c r="A108" s="238"/>
      <c r="B108" s="239"/>
      <c r="C108" s="239"/>
      <c r="D108" s="239"/>
      <c r="E108" s="239"/>
      <c r="F108" s="215" t="s">
        <v>105</v>
      </c>
      <c r="G108" s="214"/>
      <c r="H108" s="215" t="s">
        <v>78</v>
      </c>
      <c r="I108" s="214"/>
      <c r="J108" s="216">
        <f t="shared" si="3"/>
        <v>0</v>
      </c>
      <c r="K108" s="240"/>
      <c r="O108" s="76"/>
    </row>
    <row r="109" spans="1:27" ht="15" customHeight="1" thickBot="1" x14ac:dyDescent="0.25">
      <c r="A109" s="241" t="s">
        <v>106</v>
      </c>
      <c r="B109" s="242"/>
      <c r="C109" s="242"/>
      <c r="D109" s="242"/>
      <c r="E109" s="242"/>
      <c r="F109" s="242"/>
      <c r="G109" s="242"/>
      <c r="H109" s="242"/>
      <c r="I109" s="243"/>
      <c r="J109" s="244">
        <f>SUM(J24+J25+J37+J44+J47+J54+J71+J78+J83+J86+J101+J97+J98+J106+J107+J108)-J104</f>
        <v>0</v>
      </c>
      <c r="K109" s="245"/>
      <c r="O109" s="76"/>
    </row>
    <row r="110" spans="1:27" ht="10.35" customHeight="1" thickBot="1" x14ac:dyDescent="0.25">
      <c r="A110" s="223"/>
      <c r="B110" s="223"/>
      <c r="C110" s="223"/>
      <c r="D110" s="223"/>
      <c r="E110" s="223"/>
      <c r="F110" s="223"/>
      <c r="G110" s="223"/>
      <c r="H110" s="223"/>
      <c r="I110" s="223"/>
      <c r="J110" s="223"/>
      <c r="K110" s="223"/>
      <c r="O110" s="76"/>
    </row>
    <row r="111" spans="1:27" ht="19.350000000000001" customHeight="1" thickBot="1" x14ac:dyDescent="0.25">
      <c r="A111" s="224" t="s">
        <v>107</v>
      </c>
      <c r="B111" s="225"/>
      <c r="C111" s="225"/>
      <c r="D111" s="225"/>
      <c r="E111" s="225"/>
      <c r="F111" s="225"/>
      <c r="G111" s="225"/>
      <c r="H111" s="225"/>
      <c r="I111" s="226"/>
      <c r="J111" s="227" t="e">
        <f>ROUND(($J$109/$I$19/$G$15),2)</f>
        <v>#DIV/0!</v>
      </c>
      <c r="K111" s="228"/>
      <c r="O111" s="168"/>
    </row>
    <row r="112" spans="1:27" ht="3.6" hidden="1" customHeight="1" thickBot="1" x14ac:dyDescent="0.25">
      <c r="A112" s="229"/>
      <c r="B112" s="230"/>
      <c r="C112" s="230"/>
      <c r="D112" s="230"/>
      <c r="E112" s="230"/>
      <c r="F112" s="230"/>
      <c r="G112" s="230"/>
      <c r="H112" s="230"/>
      <c r="I112" s="230"/>
      <c r="J112" s="231"/>
      <c r="K112" s="232"/>
      <c r="O112" s="76"/>
    </row>
    <row r="113" spans="1:15" ht="31.35" customHeight="1" thickBot="1" x14ac:dyDescent="0.25">
      <c r="A113" s="233" t="s">
        <v>108</v>
      </c>
      <c r="B113" s="234"/>
      <c r="C113" s="234"/>
      <c r="D113" s="234"/>
      <c r="E113" s="234"/>
      <c r="F113" s="234"/>
      <c r="G113" s="234"/>
      <c r="H113" s="234"/>
      <c r="I113" s="235"/>
      <c r="J113" s="236" t="e">
        <f>$J$111*$G$15</f>
        <v>#DIV/0!</v>
      </c>
      <c r="K113" s="237"/>
      <c r="O113" s="76"/>
    </row>
    <row r="114" spans="1:15" ht="7.7" customHeight="1" x14ac:dyDescent="0.2">
      <c r="A114" s="169"/>
    </row>
    <row r="115" spans="1:15" ht="9.9499999999999993" customHeight="1" x14ac:dyDescent="0.2">
      <c r="A115" s="170"/>
    </row>
    <row r="116" spans="1:15" ht="6.95" customHeight="1" x14ac:dyDescent="0.2">
      <c r="A116" s="171"/>
    </row>
  </sheetData>
  <sheetProtection selectLockedCells="1"/>
  <mergeCells count="153">
    <mergeCell ref="A7:K7"/>
    <mergeCell ref="G8:H8"/>
    <mergeCell ref="A9:E9"/>
    <mergeCell ref="G9:H9"/>
    <mergeCell ref="A10:E10"/>
    <mergeCell ref="G10:H10"/>
    <mergeCell ref="A1:K1"/>
    <mergeCell ref="A2:K2"/>
    <mergeCell ref="A3:K3"/>
    <mergeCell ref="A4:G4"/>
    <mergeCell ref="A5:F5"/>
    <mergeCell ref="G5:I5"/>
    <mergeCell ref="J5:K5"/>
    <mergeCell ref="A17:E17"/>
    <mergeCell ref="G17:H17"/>
    <mergeCell ref="A18:J18"/>
    <mergeCell ref="A19:E19"/>
    <mergeCell ref="G19:H19"/>
    <mergeCell ref="A20:K20"/>
    <mergeCell ref="A12:E12"/>
    <mergeCell ref="G12:H12"/>
    <mergeCell ref="A13:E13"/>
    <mergeCell ref="G13:H13"/>
    <mergeCell ref="A14:E14"/>
    <mergeCell ref="G14:H14"/>
    <mergeCell ref="A16:E16"/>
    <mergeCell ref="G16:H16"/>
    <mergeCell ref="A15:E15"/>
    <mergeCell ref="G15:H15"/>
    <mergeCell ref="A29:E29"/>
    <mergeCell ref="O29:O30"/>
    <mergeCell ref="A30:E30"/>
    <mergeCell ref="A31:E31"/>
    <mergeCell ref="O31:O32"/>
    <mergeCell ref="A32:E32"/>
    <mergeCell ref="A21:K21"/>
    <mergeCell ref="A23:K23"/>
    <mergeCell ref="A24:C24"/>
    <mergeCell ref="A25:C25"/>
    <mergeCell ref="A27:K27"/>
    <mergeCell ref="A28:H28"/>
    <mergeCell ref="A39:K39"/>
    <mergeCell ref="A40:F40"/>
    <mergeCell ref="H40:J40"/>
    <mergeCell ref="A41:F41"/>
    <mergeCell ref="A42:J42"/>
    <mergeCell ref="A43:D43"/>
    <mergeCell ref="E43:H43"/>
    <mergeCell ref="A33:E33"/>
    <mergeCell ref="A34:E34"/>
    <mergeCell ref="A35:F35"/>
    <mergeCell ref="H35:J35"/>
    <mergeCell ref="A36:E36"/>
    <mergeCell ref="A37:F37"/>
    <mergeCell ref="A49:K49"/>
    <mergeCell ref="A50:E50"/>
    <mergeCell ref="A51:D51"/>
    <mergeCell ref="A52:C52"/>
    <mergeCell ref="G53:I53"/>
    <mergeCell ref="A54:I54"/>
    <mergeCell ref="B44:D44"/>
    <mergeCell ref="E44:F44"/>
    <mergeCell ref="A45:J45"/>
    <mergeCell ref="A46:D46"/>
    <mergeCell ref="E46:H46"/>
    <mergeCell ref="B47:D47"/>
    <mergeCell ref="F47:H47"/>
    <mergeCell ref="O59:O62"/>
    <mergeCell ref="A60:E60"/>
    <mergeCell ref="G60:H60"/>
    <mergeCell ref="A61:E61"/>
    <mergeCell ref="G61:H61"/>
    <mergeCell ref="A62:E62"/>
    <mergeCell ref="G62:H62"/>
    <mergeCell ref="A55:K55"/>
    <mergeCell ref="A56:K56"/>
    <mergeCell ref="G57:H57"/>
    <mergeCell ref="F58:H58"/>
    <mergeCell ref="A59:E59"/>
    <mergeCell ref="G59:H59"/>
    <mergeCell ref="A66:E66"/>
    <mergeCell ref="G66:H66"/>
    <mergeCell ref="A67:E67"/>
    <mergeCell ref="G67:H67"/>
    <mergeCell ref="A68:E68"/>
    <mergeCell ref="G68:H68"/>
    <mergeCell ref="A63:E63"/>
    <mergeCell ref="G63:H63"/>
    <mergeCell ref="A64:E64"/>
    <mergeCell ref="G64:H64"/>
    <mergeCell ref="A65:E65"/>
    <mergeCell ref="G65:H65"/>
    <mergeCell ref="A73:K73"/>
    <mergeCell ref="A74:C74"/>
    <mergeCell ref="O74:O76"/>
    <mergeCell ref="A75:C75"/>
    <mergeCell ref="A76:C76"/>
    <mergeCell ref="A77:C77"/>
    <mergeCell ref="A69:E69"/>
    <mergeCell ref="G69:H69"/>
    <mergeCell ref="A70:E70"/>
    <mergeCell ref="G70:H70"/>
    <mergeCell ref="A71:I71"/>
    <mergeCell ref="A72:K72"/>
    <mergeCell ref="O86:O92"/>
    <mergeCell ref="A87:I87"/>
    <mergeCell ref="A88:J88"/>
    <mergeCell ref="A89:J89"/>
    <mergeCell ref="A90:J90"/>
    <mergeCell ref="A91:J91"/>
    <mergeCell ref="A78:I78"/>
    <mergeCell ref="A79:K79"/>
    <mergeCell ref="A80:K80"/>
    <mergeCell ref="A81:C81"/>
    <mergeCell ref="A82:C82"/>
    <mergeCell ref="A83:I83"/>
    <mergeCell ref="A92:J92"/>
    <mergeCell ref="O101:O103"/>
    <mergeCell ref="A102:K102"/>
    <mergeCell ref="A103:K103"/>
    <mergeCell ref="A104:F104"/>
    <mergeCell ref="G104:H104"/>
    <mergeCell ref="A105:K105"/>
    <mergeCell ref="A98:E98"/>
    <mergeCell ref="A99:K99"/>
    <mergeCell ref="A100:K100"/>
    <mergeCell ref="A101:D101"/>
    <mergeCell ref="E101:F101"/>
    <mergeCell ref="G101:H101"/>
    <mergeCell ref="A11:E11"/>
    <mergeCell ref="G11:H11"/>
    <mergeCell ref="A110:K110"/>
    <mergeCell ref="A111:I111"/>
    <mergeCell ref="J111:K111"/>
    <mergeCell ref="A112:I112"/>
    <mergeCell ref="J112:K112"/>
    <mergeCell ref="A113:I113"/>
    <mergeCell ref="J113:K113"/>
    <mergeCell ref="A106:E106"/>
    <mergeCell ref="K106:K108"/>
    <mergeCell ref="A107:E107"/>
    <mergeCell ref="A108:E108"/>
    <mergeCell ref="A109:I109"/>
    <mergeCell ref="J109:K109"/>
    <mergeCell ref="A93:J93"/>
    <mergeCell ref="A94:J94"/>
    <mergeCell ref="A95:K95"/>
    <mergeCell ref="A96:K96"/>
    <mergeCell ref="A97:E97"/>
    <mergeCell ref="A84:K84"/>
    <mergeCell ref="A85:K85"/>
    <mergeCell ref="A86:D86"/>
    <mergeCell ref="G86:I86"/>
  </mergeCells>
  <pageMargins left="0.62992125984251968" right="3.937007874015748E-2" top="0.35433070866141736" bottom="0.35433070866141736" header="0.31496062992125984" footer="0.31496062992125984"/>
  <pageSetup paperSize="9" scale="25" fitToWidth="2" fitToHeight="0" orientation="portrait" r:id="rId1"/>
  <headerFooter>
    <oddFooter>&amp;L&amp;"Arial,Kursiv"&amp;9*) Hinweis: 1 Monat = 4,333 Wochen</oddFooter>
  </headerFooter>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F0EE-0BA6-7C45-A6E8-1605D59E0053}">
  <dimension ref="A1:AA113"/>
  <sheetViews>
    <sheetView topLeftCell="A62" zoomScale="170" zoomScaleNormal="170" zoomScaleSheetLayoutView="150" zoomScalePageLayoutView="90" workbookViewId="0">
      <selection activeCell="O82" sqref="O82"/>
    </sheetView>
  </sheetViews>
  <sheetFormatPr baseColWidth="10" defaultColWidth="8.83203125" defaultRowHeight="12.75" x14ac:dyDescent="0.2"/>
  <cols>
    <col min="1" max="1" width="6.83203125" customWidth="1"/>
    <col min="2" max="2" width="8" customWidth="1"/>
    <col min="3" max="3" width="10.1640625" customWidth="1"/>
    <col min="4" max="4" width="3.1640625" customWidth="1"/>
    <col min="5" max="5" width="7.33203125" customWidth="1"/>
    <col min="6" max="6" width="11.1640625" style="81" bestFit="1" customWidth="1"/>
    <col min="7" max="7" width="8.1640625" customWidth="1"/>
    <col min="8" max="8" width="6.6640625" customWidth="1"/>
    <col min="9" max="9" width="12.33203125" customWidth="1"/>
    <col min="10" max="10" width="12" customWidth="1"/>
    <col min="11" max="11" width="6.33203125" customWidth="1"/>
    <col min="12" max="12" width="15.6640625" customWidth="1"/>
    <col min="13" max="13" width="16.6640625" style="76" hidden="1" customWidth="1"/>
    <col min="14" max="14" width="8.83203125" hidden="1" customWidth="1"/>
    <col min="15" max="15" width="54.83203125" style="77" customWidth="1"/>
    <col min="24" max="24" width="10.6640625" customWidth="1"/>
    <col min="25" max="25" width="11.83203125" customWidth="1"/>
    <col min="28" max="28" width="29" bestFit="1" customWidth="1"/>
  </cols>
  <sheetData>
    <row r="1" spans="1:26" ht="15" customHeight="1" x14ac:dyDescent="0.2">
      <c r="A1" s="357" t="s">
        <v>0</v>
      </c>
      <c r="B1" s="357"/>
      <c r="C1" s="357"/>
      <c r="D1" s="357"/>
      <c r="E1" s="357"/>
      <c r="F1" s="357"/>
      <c r="G1" s="357"/>
      <c r="H1" s="357"/>
      <c r="I1" s="357"/>
      <c r="J1" s="357"/>
      <c r="K1" s="357"/>
    </row>
    <row r="2" spans="1:26" ht="14.1" customHeight="1" x14ac:dyDescent="0.2">
      <c r="A2" s="358" t="s">
        <v>1</v>
      </c>
      <c r="B2" s="358"/>
      <c r="C2" s="358"/>
      <c r="D2" s="358"/>
      <c r="E2" s="358"/>
      <c r="F2" s="358"/>
      <c r="G2" s="358"/>
      <c r="H2" s="358"/>
      <c r="I2" s="358"/>
      <c r="J2" s="358"/>
      <c r="K2" s="358"/>
    </row>
    <row r="3" spans="1:26" ht="27.6" customHeight="1" x14ac:dyDescent="0.2">
      <c r="A3" s="359" t="s">
        <v>2</v>
      </c>
      <c r="B3" s="359"/>
      <c r="C3" s="359"/>
      <c r="D3" s="359"/>
      <c r="E3" s="359"/>
      <c r="F3" s="359"/>
      <c r="G3" s="359"/>
      <c r="H3" s="359"/>
      <c r="I3" s="359"/>
      <c r="J3" s="359"/>
      <c r="K3" s="359"/>
      <c r="M3" s="78"/>
    </row>
    <row r="4" spans="1:26" ht="9.9499999999999993" customHeight="1" x14ac:dyDescent="0.2">
      <c r="A4" s="348"/>
      <c r="B4" s="348"/>
      <c r="C4" s="348"/>
      <c r="D4" s="348"/>
      <c r="E4" s="348"/>
      <c r="F4" s="348"/>
      <c r="G4" s="348"/>
    </row>
    <row r="5" spans="1:26" ht="54.95" customHeight="1" x14ac:dyDescent="0.2">
      <c r="A5" s="360" t="s">
        <v>3</v>
      </c>
      <c r="B5" s="360"/>
      <c r="C5" s="360"/>
      <c r="D5" s="360"/>
      <c r="E5" s="360"/>
      <c r="F5" s="360"/>
      <c r="G5" s="361" t="s">
        <v>4</v>
      </c>
      <c r="H5" s="361"/>
      <c r="I5" s="361"/>
      <c r="J5" s="362"/>
      <c r="K5" s="362"/>
      <c r="L5" s="79" t="s">
        <v>5</v>
      </c>
      <c r="O5" s="79" t="s">
        <v>6</v>
      </c>
      <c r="P5" s="210"/>
      <c r="Q5" s="210"/>
      <c r="R5" s="210"/>
      <c r="S5" s="210"/>
      <c r="T5" s="210"/>
      <c r="U5" s="210"/>
      <c r="V5" s="210"/>
      <c r="W5" s="210"/>
      <c r="X5" s="210"/>
      <c r="Y5" s="210"/>
      <c r="Z5" s="210"/>
    </row>
    <row r="6" spans="1:26" ht="9.9499999999999993" customHeight="1" thickBot="1" x14ac:dyDescent="0.25">
      <c r="A6" s="80"/>
      <c r="B6" s="80"/>
      <c r="C6" s="80"/>
      <c r="D6" s="80"/>
      <c r="L6" s="79"/>
      <c r="O6" s="76"/>
    </row>
    <row r="7" spans="1:26" ht="16.350000000000001" customHeight="1" x14ac:dyDescent="0.2">
      <c r="A7" s="353" t="s">
        <v>7</v>
      </c>
      <c r="B7" s="354"/>
      <c r="C7" s="354"/>
      <c r="D7" s="354"/>
      <c r="E7" s="354"/>
      <c r="F7" s="354"/>
      <c r="G7" s="354"/>
      <c r="H7" s="354"/>
      <c r="I7" s="354"/>
      <c r="J7" s="354"/>
      <c r="K7" s="355"/>
      <c r="O7" s="76"/>
    </row>
    <row r="8" spans="1:26" ht="27" x14ac:dyDescent="0.15">
      <c r="A8" s="82"/>
      <c r="B8" s="83"/>
      <c r="C8" s="83"/>
      <c r="D8" s="83"/>
      <c r="E8" s="83"/>
      <c r="F8" s="83"/>
      <c r="G8" s="356" t="s">
        <v>8</v>
      </c>
      <c r="H8" s="356"/>
      <c r="I8" s="84" t="s">
        <v>9</v>
      </c>
      <c r="J8" s="84" t="s">
        <v>10</v>
      </c>
      <c r="K8" s="85"/>
      <c r="M8" s="86"/>
      <c r="O8" s="76"/>
    </row>
    <row r="9" spans="1:26" ht="26.1" customHeight="1" x14ac:dyDescent="0.2">
      <c r="A9" s="219" t="s">
        <v>11</v>
      </c>
      <c r="B9" s="220"/>
      <c r="C9" s="220"/>
      <c r="D9" s="220"/>
      <c r="E9" s="220"/>
      <c r="F9" s="87"/>
      <c r="G9" s="221">
        <v>0</v>
      </c>
      <c r="H9" s="222"/>
      <c r="I9" s="172">
        <v>0</v>
      </c>
      <c r="J9" s="88" t="e">
        <f>SUM(G9/I9)</f>
        <v>#DIV/0!</v>
      </c>
      <c r="K9" s="85"/>
      <c r="M9" s="86"/>
      <c r="O9" s="89" t="s">
        <v>12</v>
      </c>
    </row>
    <row r="10" spans="1:26" ht="36.950000000000003" customHeight="1" x14ac:dyDescent="0.2">
      <c r="A10" s="219" t="s">
        <v>109</v>
      </c>
      <c r="B10" s="220"/>
      <c r="C10" s="220"/>
      <c r="D10" s="220"/>
      <c r="E10" s="220"/>
      <c r="F10" s="87"/>
      <c r="G10" s="221">
        <v>0</v>
      </c>
      <c r="H10" s="222"/>
      <c r="I10" s="172">
        <v>0</v>
      </c>
      <c r="J10" s="88" t="e">
        <f>SUM(G10/I10)</f>
        <v>#DIV/0!</v>
      </c>
      <c r="K10" s="85"/>
      <c r="M10" s="86"/>
      <c r="O10" s="89"/>
    </row>
    <row r="11" spans="1:26" ht="78.75" x14ac:dyDescent="0.2">
      <c r="A11" s="219" t="s">
        <v>13</v>
      </c>
      <c r="B11" s="220"/>
      <c r="C11" s="220"/>
      <c r="D11" s="220"/>
      <c r="E11" s="220"/>
      <c r="F11" s="87"/>
      <c r="G11" s="221">
        <v>0</v>
      </c>
      <c r="H11" s="222"/>
      <c r="I11" s="172">
        <v>0</v>
      </c>
      <c r="J11" s="88" t="e">
        <f>SUM(G11/I11)</f>
        <v>#DIV/0!</v>
      </c>
      <c r="K11" s="85"/>
      <c r="M11" s="86"/>
      <c r="O11" s="89" t="s">
        <v>14</v>
      </c>
    </row>
    <row r="12" spans="1:26" x14ac:dyDescent="0.2">
      <c r="A12" s="219"/>
      <c r="B12" s="220"/>
      <c r="C12" s="220"/>
      <c r="D12" s="220"/>
      <c r="E12" s="220"/>
      <c r="F12" s="87" t="s">
        <v>15</v>
      </c>
      <c r="G12" s="350">
        <f>SUM(G9:G11)</f>
        <v>0</v>
      </c>
      <c r="H12" s="343"/>
      <c r="I12" s="90">
        <f>SUM(I9:I11)</f>
        <v>0</v>
      </c>
      <c r="J12" s="91"/>
      <c r="K12" s="85"/>
      <c r="O12" s="89"/>
    </row>
    <row r="13" spans="1:26" ht="33.75" x14ac:dyDescent="0.2">
      <c r="A13" s="219" t="s">
        <v>16</v>
      </c>
      <c r="B13" s="220"/>
      <c r="C13" s="220"/>
      <c r="D13" s="220"/>
      <c r="E13" s="220"/>
      <c r="F13" s="87"/>
      <c r="G13" s="221">
        <v>0</v>
      </c>
      <c r="H13" s="222"/>
      <c r="I13" s="172">
        <v>0</v>
      </c>
      <c r="J13" s="88" t="e">
        <f>$G$13/$I$13</f>
        <v>#DIV/0!</v>
      </c>
      <c r="K13" s="85"/>
      <c r="O13" s="89" t="s">
        <v>17</v>
      </c>
    </row>
    <row r="14" spans="1:26" x14ac:dyDescent="0.2">
      <c r="A14" s="219" t="s">
        <v>110</v>
      </c>
      <c r="B14" s="220"/>
      <c r="C14" s="220"/>
      <c r="D14" s="220"/>
      <c r="E14" s="220"/>
      <c r="F14" s="87"/>
      <c r="G14" s="363"/>
      <c r="H14" s="352"/>
      <c r="I14" s="90">
        <f>$I$12</f>
        <v>0</v>
      </c>
      <c r="J14" s="92"/>
      <c r="K14" s="85"/>
      <c r="O14" s="89"/>
    </row>
    <row r="15" spans="1:26" ht="4.3499999999999996" customHeight="1" x14ac:dyDescent="0.2">
      <c r="A15" s="344"/>
      <c r="B15" s="345"/>
      <c r="C15" s="345"/>
      <c r="D15" s="345"/>
      <c r="E15" s="345"/>
      <c r="F15" s="345"/>
      <c r="G15" s="345"/>
      <c r="H15" s="345"/>
      <c r="I15" s="345"/>
      <c r="J15" s="345"/>
      <c r="K15" s="85"/>
      <c r="O15" s="89"/>
    </row>
    <row r="16" spans="1:26" ht="34.5" thickBot="1" x14ac:dyDescent="0.25">
      <c r="A16" s="330" t="s">
        <v>19</v>
      </c>
      <c r="B16" s="331"/>
      <c r="C16" s="331"/>
      <c r="D16" s="331"/>
      <c r="E16" s="331"/>
      <c r="F16" s="93"/>
      <c r="G16" s="346" t="s">
        <v>20</v>
      </c>
      <c r="H16" s="346"/>
      <c r="I16" s="173">
        <v>0</v>
      </c>
      <c r="J16" s="94"/>
      <c r="K16" s="95"/>
      <c r="O16" s="89" t="s">
        <v>21</v>
      </c>
    </row>
    <row r="17" spans="1:15" ht="9.9499999999999993" customHeight="1" thickBot="1" x14ac:dyDescent="0.25">
      <c r="A17" s="347"/>
      <c r="B17" s="348"/>
      <c r="C17" s="348"/>
      <c r="D17" s="348"/>
      <c r="E17" s="348"/>
      <c r="F17" s="348"/>
      <c r="G17" s="348"/>
      <c r="H17" s="348"/>
      <c r="I17" s="348"/>
      <c r="J17" s="348"/>
      <c r="K17" s="349"/>
      <c r="O17" s="89"/>
    </row>
    <row r="18" spans="1:15" ht="14.45" customHeight="1" thickBot="1" x14ac:dyDescent="0.25">
      <c r="A18" s="332" t="s">
        <v>22</v>
      </c>
      <c r="B18" s="333"/>
      <c r="C18" s="333"/>
      <c r="D18" s="333"/>
      <c r="E18" s="333"/>
      <c r="F18" s="333"/>
      <c r="G18" s="333"/>
      <c r="H18" s="333"/>
      <c r="I18" s="333"/>
      <c r="J18" s="333"/>
      <c r="K18" s="334"/>
      <c r="O18" s="89"/>
    </row>
    <row r="19" spans="1:15" ht="3.6" customHeight="1" thickBot="1" x14ac:dyDescent="0.25">
      <c r="A19" s="96"/>
      <c r="B19" s="97"/>
      <c r="C19" s="97"/>
      <c r="D19" s="97"/>
      <c r="E19" s="97"/>
      <c r="F19" s="97"/>
      <c r="G19" s="97"/>
      <c r="H19" s="97"/>
      <c r="I19" s="97"/>
      <c r="J19" s="97"/>
      <c r="K19" s="97"/>
      <c r="O19" s="89"/>
    </row>
    <row r="20" spans="1:15" ht="13.35" customHeight="1" x14ac:dyDescent="0.2">
      <c r="A20" s="266" t="s">
        <v>23</v>
      </c>
      <c r="B20" s="267"/>
      <c r="C20" s="267"/>
      <c r="D20" s="267"/>
      <c r="E20" s="267"/>
      <c r="F20" s="267"/>
      <c r="G20" s="267"/>
      <c r="H20" s="267"/>
      <c r="I20" s="267"/>
      <c r="J20" s="267"/>
      <c r="K20" s="268"/>
      <c r="O20" s="89"/>
    </row>
    <row r="21" spans="1:15" ht="34.5" thickBot="1" x14ac:dyDescent="0.25">
      <c r="A21" s="335" t="s">
        <v>24</v>
      </c>
      <c r="B21" s="336"/>
      <c r="C21" s="336"/>
      <c r="D21" s="98"/>
      <c r="E21" s="99"/>
      <c r="F21" s="100" t="s">
        <v>25</v>
      </c>
      <c r="G21" s="174"/>
      <c r="H21" s="101"/>
      <c r="I21" s="176">
        <v>0</v>
      </c>
      <c r="J21" s="102">
        <f>$G$21*$I$21</f>
        <v>0</v>
      </c>
      <c r="K21" s="103"/>
      <c r="L21" s="104" t="s">
        <v>26</v>
      </c>
      <c r="O21" s="89" t="s">
        <v>27</v>
      </c>
    </row>
    <row r="22" spans="1:15" ht="13.7" customHeight="1" thickBot="1" x14ac:dyDescent="0.25">
      <c r="A22" s="337"/>
      <c r="B22" s="338"/>
      <c r="C22" s="339"/>
      <c r="D22" s="105"/>
      <c r="E22" s="105"/>
      <c r="F22" s="106"/>
      <c r="G22" s="175"/>
      <c r="H22" s="107"/>
      <c r="I22" s="177">
        <v>0</v>
      </c>
      <c r="J22" s="108">
        <f>$G$22*$I$22</f>
        <v>0</v>
      </c>
      <c r="K22" s="109"/>
      <c r="O22" s="76"/>
    </row>
    <row r="23" spans="1:15" ht="3.6" customHeight="1" thickBot="1" x14ac:dyDescent="0.25">
      <c r="A23" s="96"/>
      <c r="B23" s="97"/>
      <c r="C23" s="97"/>
      <c r="D23" s="97"/>
      <c r="E23" s="97"/>
      <c r="F23" s="97"/>
      <c r="G23" s="97"/>
      <c r="H23" s="97"/>
      <c r="I23" s="97"/>
      <c r="J23" s="97"/>
      <c r="K23" s="97"/>
      <c r="O23" s="76"/>
    </row>
    <row r="24" spans="1:15" ht="15.6" customHeight="1" x14ac:dyDescent="0.2">
      <c r="A24" s="266" t="s">
        <v>28</v>
      </c>
      <c r="B24" s="267"/>
      <c r="C24" s="267"/>
      <c r="D24" s="267"/>
      <c r="E24" s="267"/>
      <c r="F24" s="267"/>
      <c r="G24" s="267"/>
      <c r="H24" s="267"/>
      <c r="I24" s="267"/>
      <c r="J24" s="267"/>
      <c r="K24" s="268"/>
      <c r="O24" s="76"/>
    </row>
    <row r="25" spans="1:15" ht="22.7" customHeight="1" thickBot="1" x14ac:dyDescent="0.25">
      <c r="A25" s="340"/>
      <c r="B25" s="341"/>
      <c r="C25" s="341"/>
      <c r="D25" s="341"/>
      <c r="E25" s="341"/>
      <c r="F25" s="341"/>
      <c r="G25" s="341"/>
      <c r="H25" s="341"/>
      <c r="I25" s="110" t="s">
        <v>29</v>
      </c>
      <c r="J25" s="111" t="s">
        <v>30</v>
      </c>
      <c r="K25" s="112"/>
      <c r="O25" s="76"/>
    </row>
    <row r="26" spans="1:15" ht="23.1" customHeight="1" x14ac:dyDescent="0.2">
      <c r="A26" s="288" t="s">
        <v>31</v>
      </c>
      <c r="B26" s="289"/>
      <c r="C26" s="289"/>
      <c r="D26" s="289"/>
      <c r="E26" s="289"/>
      <c r="F26" s="100" t="s">
        <v>25</v>
      </c>
      <c r="G26" s="178">
        <v>0</v>
      </c>
      <c r="H26" s="101"/>
      <c r="I26" s="181">
        <v>0</v>
      </c>
      <c r="J26" s="113">
        <f>I26*G26</f>
        <v>0</v>
      </c>
      <c r="K26" s="114"/>
      <c r="L26" s="104" t="s">
        <v>26</v>
      </c>
      <c r="O26" s="275" t="s">
        <v>32</v>
      </c>
    </row>
    <row r="27" spans="1:15" ht="23.1" customHeight="1" x14ac:dyDescent="0.2">
      <c r="A27" s="288" t="s">
        <v>33</v>
      </c>
      <c r="B27" s="289"/>
      <c r="C27" s="289"/>
      <c r="D27" s="289"/>
      <c r="E27" s="289"/>
      <c r="F27" s="100" t="s">
        <v>25</v>
      </c>
      <c r="G27" s="179">
        <v>0</v>
      </c>
      <c r="H27" s="101"/>
      <c r="I27" s="182">
        <v>0</v>
      </c>
      <c r="J27" s="113">
        <f t="shared" ref="J27:J29" si="0">I27*G27</f>
        <v>0</v>
      </c>
      <c r="K27" s="114"/>
      <c r="L27" s="104" t="s">
        <v>26</v>
      </c>
      <c r="O27" s="297"/>
    </row>
    <row r="28" spans="1:15" ht="15" customHeight="1" x14ac:dyDescent="0.2">
      <c r="A28" s="288"/>
      <c r="B28" s="289"/>
      <c r="C28" s="289"/>
      <c r="D28" s="289"/>
      <c r="E28" s="289"/>
      <c r="F28" s="100" t="s">
        <v>25</v>
      </c>
      <c r="G28" s="179">
        <v>0</v>
      </c>
      <c r="H28" s="101"/>
      <c r="I28" s="182">
        <v>0</v>
      </c>
      <c r="J28" s="113">
        <f t="shared" si="0"/>
        <v>0</v>
      </c>
      <c r="K28" s="114"/>
      <c r="L28" s="104" t="s">
        <v>26</v>
      </c>
      <c r="O28" s="275" t="s">
        <v>34</v>
      </c>
    </row>
    <row r="29" spans="1:15" ht="15" customHeight="1" x14ac:dyDescent="0.2">
      <c r="A29" s="288"/>
      <c r="B29" s="289"/>
      <c r="C29" s="289"/>
      <c r="D29" s="289"/>
      <c r="E29" s="289"/>
      <c r="F29" s="100" t="s">
        <v>25</v>
      </c>
      <c r="G29" s="179">
        <v>0</v>
      </c>
      <c r="H29" s="101"/>
      <c r="I29" s="182">
        <v>0</v>
      </c>
      <c r="J29" s="113">
        <f t="shared" si="0"/>
        <v>0</v>
      </c>
      <c r="K29" s="114"/>
      <c r="O29" s="297"/>
    </row>
    <row r="30" spans="1:15" ht="24" customHeight="1" x14ac:dyDescent="0.2">
      <c r="A30" s="288"/>
      <c r="B30" s="289"/>
      <c r="C30" s="289"/>
      <c r="D30" s="289"/>
      <c r="E30" s="289"/>
      <c r="F30" s="100" t="s">
        <v>25</v>
      </c>
      <c r="G30" s="179">
        <v>0</v>
      </c>
      <c r="H30" s="101"/>
      <c r="I30" s="182">
        <v>0</v>
      </c>
      <c r="J30" s="113">
        <f>I30*G30</f>
        <v>0</v>
      </c>
      <c r="K30" s="114"/>
      <c r="O30" s="76"/>
    </row>
    <row r="31" spans="1:15" ht="15" customHeight="1" thickBot="1" x14ac:dyDescent="0.25">
      <c r="A31" s="288"/>
      <c r="B31" s="289"/>
      <c r="C31" s="289"/>
      <c r="D31" s="289"/>
      <c r="E31" s="289"/>
      <c r="F31" s="100" t="s">
        <v>25</v>
      </c>
      <c r="G31" s="180">
        <v>0</v>
      </c>
      <c r="H31" s="101"/>
      <c r="I31" s="183">
        <v>0</v>
      </c>
      <c r="J31" s="113">
        <f t="shared" ref="J31:J33" si="1">I31*G31</f>
        <v>0</v>
      </c>
      <c r="K31" s="114"/>
      <c r="O31" s="76"/>
    </row>
    <row r="32" spans="1:15" ht="15" customHeight="1" x14ac:dyDescent="0.2">
      <c r="A32" s="326" t="s">
        <v>35</v>
      </c>
      <c r="B32" s="327"/>
      <c r="C32" s="327"/>
      <c r="D32" s="327"/>
      <c r="E32" s="327"/>
      <c r="F32" s="327"/>
      <c r="G32" s="116">
        <f>SUM(G26:G31)</f>
        <v>0</v>
      </c>
      <c r="H32" s="328"/>
      <c r="I32" s="328"/>
      <c r="J32" s="329"/>
      <c r="K32" s="114"/>
      <c r="O32" s="76"/>
    </row>
    <row r="33" spans="1:15" ht="15" customHeight="1" x14ac:dyDescent="0.2">
      <c r="A33" s="219" t="s">
        <v>36</v>
      </c>
      <c r="B33" s="220"/>
      <c r="C33" s="220"/>
      <c r="D33" s="220"/>
      <c r="E33" s="220"/>
      <c r="F33" s="100"/>
      <c r="G33" s="174">
        <v>0</v>
      </c>
      <c r="H33" s="117" t="e">
        <f>$G$33/$G$32</f>
        <v>#DIV/0!</v>
      </c>
      <c r="I33" s="176">
        <v>0</v>
      </c>
      <c r="J33" s="102">
        <f t="shared" si="1"/>
        <v>0</v>
      </c>
      <c r="K33" s="114"/>
      <c r="O33" s="89" t="s">
        <v>37</v>
      </c>
    </row>
    <row r="34" spans="1:15" ht="15.6" customHeight="1" thickBot="1" x14ac:dyDescent="0.25">
      <c r="A34" s="330" t="s">
        <v>38</v>
      </c>
      <c r="B34" s="331"/>
      <c r="C34" s="331"/>
      <c r="D34" s="331"/>
      <c r="E34" s="331"/>
      <c r="F34" s="331"/>
      <c r="G34" s="118"/>
      <c r="H34" s="119"/>
      <c r="I34" s="120"/>
      <c r="J34" s="121">
        <f>SUM(J26:J33)</f>
        <v>0</v>
      </c>
      <c r="K34" s="122" t="e">
        <f>$J$34/$J$106</f>
        <v>#DIV/0!</v>
      </c>
      <c r="O34" s="76"/>
    </row>
    <row r="35" spans="1:15" ht="3.6" customHeight="1" thickBot="1" x14ac:dyDescent="0.25">
      <c r="A35" s="96"/>
      <c r="B35" s="97"/>
      <c r="C35" s="97"/>
      <c r="D35" s="97"/>
      <c r="E35" s="97"/>
      <c r="F35" s="97"/>
      <c r="G35" s="97"/>
      <c r="H35" s="97"/>
      <c r="I35" s="97"/>
      <c r="J35" s="97"/>
      <c r="K35" s="97"/>
      <c r="O35" s="76"/>
    </row>
    <row r="36" spans="1:15" ht="12" customHeight="1" thickBot="1" x14ac:dyDescent="0.25">
      <c r="A36" s="266" t="s">
        <v>39</v>
      </c>
      <c r="B36" s="267"/>
      <c r="C36" s="267"/>
      <c r="D36" s="267"/>
      <c r="E36" s="267"/>
      <c r="F36" s="267"/>
      <c r="G36" s="267"/>
      <c r="H36" s="267"/>
      <c r="I36" s="267"/>
      <c r="J36" s="267"/>
      <c r="K36" s="268"/>
      <c r="O36" s="76"/>
    </row>
    <row r="37" spans="1:15" ht="15.6" customHeight="1" thickBot="1" x14ac:dyDescent="0.25">
      <c r="A37" s="323" t="s">
        <v>40</v>
      </c>
      <c r="B37" s="313"/>
      <c r="C37" s="313"/>
      <c r="D37" s="313"/>
      <c r="E37" s="313"/>
      <c r="F37" s="313"/>
      <c r="G37" s="184">
        <v>0</v>
      </c>
      <c r="H37" s="324"/>
      <c r="I37" s="324"/>
      <c r="J37" s="324"/>
      <c r="K37" s="124"/>
      <c r="O37" s="76"/>
    </row>
    <row r="38" spans="1:15" ht="15.6" customHeight="1" x14ac:dyDescent="0.2">
      <c r="A38" s="323" t="s">
        <v>41</v>
      </c>
      <c r="B38" s="313"/>
      <c r="C38" s="313"/>
      <c r="D38" s="313"/>
      <c r="E38" s="313"/>
      <c r="F38" s="313"/>
      <c r="G38" s="125">
        <f>$G$37*$I$16</f>
        <v>0</v>
      </c>
      <c r="H38" s="123"/>
      <c r="I38" s="123"/>
      <c r="J38" s="123"/>
      <c r="K38" s="124"/>
      <c r="O38" s="76"/>
    </row>
    <row r="39" spans="1:15" ht="13.7" customHeight="1" x14ac:dyDescent="0.2">
      <c r="A39" s="314" t="s">
        <v>42</v>
      </c>
      <c r="B39" s="315"/>
      <c r="C39" s="315"/>
      <c r="D39" s="315"/>
      <c r="E39" s="315"/>
      <c r="F39" s="315"/>
      <c r="G39" s="315"/>
      <c r="H39" s="315"/>
      <c r="I39" s="315"/>
      <c r="J39" s="315"/>
      <c r="K39" s="124"/>
      <c r="O39" s="76"/>
    </row>
    <row r="40" spans="1:15" ht="21" customHeight="1" thickBot="1" x14ac:dyDescent="0.25">
      <c r="A40" s="316" t="s">
        <v>43</v>
      </c>
      <c r="B40" s="317"/>
      <c r="C40" s="317"/>
      <c r="D40" s="317"/>
      <c r="E40" s="325"/>
      <c r="F40" s="325"/>
      <c r="G40" s="325"/>
      <c r="H40" s="325"/>
      <c r="I40" s="126" t="s">
        <v>44</v>
      </c>
      <c r="J40" s="127"/>
      <c r="K40" s="124"/>
      <c r="O40" s="76"/>
    </row>
    <row r="41" spans="1:15" ht="15.6" customHeight="1" thickBot="1" x14ac:dyDescent="0.25">
      <c r="A41" s="128"/>
      <c r="B41" s="310">
        <v>0</v>
      </c>
      <c r="C41" s="311"/>
      <c r="D41" s="312"/>
      <c r="E41" s="313" t="s">
        <v>45</v>
      </c>
      <c r="F41" s="313"/>
      <c r="G41" s="129">
        <f>$B$41*G38</f>
        <v>0</v>
      </c>
      <c r="H41" s="130"/>
      <c r="I41" s="185">
        <v>0</v>
      </c>
      <c r="J41" s="131">
        <f>$G$41*$I$41</f>
        <v>0</v>
      </c>
      <c r="K41" s="124"/>
      <c r="L41" s="104" t="s">
        <v>26</v>
      </c>
      <c r="O41" s="76"/>
    </row>
    <row r="42" spans="1:15" ht="15.6" customHeight="1" x14ac:dyDescent="0.2">
      <c r="A42" s="314" t="s">
        <v>46</v>
      </c>
      <c r="B42" s="315"/>
      <c r="C42" s="315"/>
      <c r="D42" s="315"/>
      <c r="E42" s="315"/>
      <c r="F42" s="315"/>
      <c r="G42" s="315"/>
      <c r="H42" s="315"/>
      <c r="I42" s="315"/>
      <c r="J42" s="315"/>
      <c r="K42" s="124"/>
      <c r="O42" s="76"/>
    </row>
    <row r="43" spans="1:15" ht="23.45" customHeight="1" thickBot="1" x14ac:dyDescent="0.25">
      <c r="A43" s="316" t="s">
        <v>47</v>
      </c>
      <c r="B43" s="317"/>
      <c r="C43" s="317"/>
      <c r="D43" s="317"/>
      <c r="E43" s="305"/>
      <c r="F43" s="305"/>
      <c r="G43" s="305"/>
      <c r="H43" s="305"/>
      <c r="I43" s="132" t="s">
        <v>48</v>
      </c>
      <c r="J43" s="133"/>
      <c r="K43" s="124"/>
      <c r="O43" s="76"/>
    </row>
    <row r="44" spans="1:15" ht="14.45" customHeight="1" thickBot="1" x14ac:dyDescent="0.25">
      <c r="A44" s="134"/>
      <c r="B44" s="318">
        <v>0</v>
      </c>
      <c r="C44" s="319"/>
      <c r="D44" s="320"/>
      <c r="E44" s="135"/>
      <c r="F44" s="321" t="s">
        <v>49</v>
      </c>
      <c r="G44" s="321"/>
      <c r="H44" s="322"/>
      <c r="I44" s="185">
        <v>0</v>
      </c>
      <c r="J44" s="136">
        <f>$G$38*$I$44</f>
        <v>0</v>
      </c>
      <c r="K44" s="122" t="e">
        <f>($J$41+$J$44)/$J$106</f>
        <v>#DIV/0!</v>
      </c>
      <c r="O44" s="115" t="s">
        <v>50</v>
      </c>
    </row>
    <row r="45" spans="1:15" ht="3.6" customHeight="1" thickBot="1" x14ac:dyDescent="0.25">
      <c r="A45" s="96"/>
      <c r="B45" s="97"/>
      <c r="C45" s="97"/>
      <c r="D45" s="97"/>
      <c r="E45" s="97"/>
      <c r="F45" s="97"/>
      <c r="G45" s="97"/>
      <c r="H45" s="97"/>
      <c r="I45" s="97"/>
      <c r="J45" s="97"/>
      <c r="K45" s="97"/>
      <c r="O45" s="76"/>
    </row>
    <row r="46" spans="1:15" ht="35.1" customHeight="1" x14ac:dyDescent="0.2">
      <c r="A46" s="266" t="s">
        <v>51</v>
      </c>
      <c r="B46" s="267"/>
      <c r="C46" s="267"/>
      <c r="D46" s="267"/>
      <c r="E46" s="267"/>
      <c r="F46" s="267"/>
      <c r="G46" s="267"/>
      <c r="H46" s="267"/>
      <c r="I46" s="267"/>
      <c r="J46" s="267"/>
      <c r="K46" s="268"/>
      <c r="O46" s="76"/>
    </row>
    <row r="47" spans="1:15" ht="43.35" customHeight="1" thickBot="1" x14ac:dyDescent="0.25">
      <c r="A47" s="304"/>
      <c r="B47" s="305"/>
      <c r="C47" s="305"/>
      <c r="D47" s="305"/>
      <c r="E47" s="305"/>
      <c r="F47" s="137" t="s">
        <v>52</v>
      </c>
      <c r="G47" s="138" t="s">
        <v>53</v>
      </c>
      <c r="H47" s="139" t="s">
        <v>54</v>
      </c>
      <c r="I47" s="139" t="s">
        <v>55</v>
      </c>
      <c r="J47" s="84" t="s">
        <v>56</v>
      </c>
      <c r="K47" s="112"/>
      <c r="O47" s="76"/>
    </row>
    <row r="48" spans="1:15" ht="14.45" customHeight="1" thickBot="1" x14ac:dyDescent="0.25">
      <c r="A48" s="306" t="s">
        <v>57</v>
      </c>
      <c r="B48" s="307"/>
      <c r="C48" s="307"/>
      <c r="D48" s="307"/>
      <c r="E48" s="140"/>
      <c r="F48" s="186">
        <v>0</v>
      </c>
      <c r="G48" s="188">
        <v>0</v>
      </c>
      <c r="H48" s="141" t="e">
        <f>F48/$I$14</f>
        <v>#DIV/0!</v>
      </c>
      <c r="I48" s="142" t="e">
        <f>$F$48/$G$14</f>
        <v>#DIV/0!</v>
      </c>
      <c r="J48" s="143">
        <f>$G$48*$F$48</f>
        <v>0</v>
      </c>
      <c r="K48" s="103"/>
      <c r="L48" s="104" t="s">
        <v>26</v>
      </c>
      <c r="O48" s="76"/>
    </row>
    <row r="49" spans="1:15" ht="14.1" customHeight="1" thickBot="1" x14ac:dyDescent="0.25">
      <c r="A49" s="285"/>
      <c r="B49" s="286"/>
      <c r="C49" s="287"/>
      <c r="D49" s="140"/>
      <c r="E49" s="140"/>
      <c r="F49" s="187">
        <v>0</v>
      </c>
      <c r="G49" s="189">
        <v>0</v>
      </c>
      <c r="H49" s="141" t="e">
        <f>F49/$I$14</f>
        <v>#DIV/0!</v>
      </c>
      <c r="I49" s="142" t="e">
        <f>$F$49/$G$14</f>
        <v>#DIV/0!</v>
      </c>
      <c r="J49" s="143">
        <f>G49*F49</f>
        <v>0</v>
      </c>
      <c r="K49" s="144"/>
      <c r="O49" s="76"/>
    </row>
    <row r="50" spans="1:15" ht="14.1" customHeight="1" x14ac:dyDescent="0.2">
      <c r="A50" s="145"/>
      <c r="B50" s="146"/>
      <c r="C50" s="146"/>
      <c r="D50" s="146"/>
      <c r="E50" s="146"/>
      <c r="F50" s="146"/>
      <c r="G50" s="308" t="s">
        <v>58</v>
      </c>
      <c r="H50" s="309"/>
      <c r="I50" s="309"/>
      <c r="J50" s="147" t="e">
        <f>$J$51/$I$16/$G$12</f>
        <v>#DIV/0!</v>
      </c>
      <c r="K50" s="103"/>
      <c r="O50" s="76"/>
    </row>
    <row r="51" spans="1:15" ht="14.1" customHeight="1" thickBot="1" x14ac:dyDescent="0.25">
      <c r="A51" s="282" t="s">
        <v>38</v>
      </c>
      <c r="B51" s="283"/>
      <c r="C51" s="283"/>
      <c r="D51" s="283"/>
      <c r="E51" s="283"/>
      <c r="F51" s="283"/>
      <c r="G51" s="283"/>
      <c r="H51" s="283"/>
      <c r="I51" s="284"/>
      <c r="J51" s="148">
        <f>SUM($J$48:$J$49)</f>
        <v>0</v>
      </c>
      <c r="K51" s="122" t="e">
        <f>$J$51/$J$106</f>
        <v>#DIV/0!</v>
      </c>
      <c r="O51" s="76"/>
    </row>
    <row r="52" spans="1:15" ht="15" customHeight="1" thickBot="1" x14ac:dyDescent="0.25">
      <c r="A52" s="298"/>
      <c r="B52" s="298"/>
      <c r="C52" s="298"/>
      <c r="D52" s="298"/>
      <c r="E52" s="298"/>
      <c r="F52" s="298"/>
      <c r="G52" s="298"/>
      <c r="H52" s="298"/>
      <c r="I52" s="298"/>
      <c r="J52" s="298"/>
      <c r="K52" s="298"/>
      <c r="O52" s="76"/>
    </row>
    <row r="53" spans="1:15" ht="38.1" customHeight="1" x14ac:dyDescent="0.2">
      <c r="A53" s="266" t="s">
        <v>59</v>
      </c>
      <c r="B53" s="267"/>
      <c r="C53" s="267"/>
      <c r="D53" s="267"/>
      <c r="E53" s="267"/>
      <c r="F53" s="267"/>
      <c r="G53" s="267"/>
      <c r="H53" s="267"/>
      <c r="I53" s="267"/>
      <c r="J53" s="267"/>
      <c r="K53" s="268"/>
      <c r="O53" s="149"/>
    </row>
    <row r="54" spans="1:15" ht="12.6" customHeight="1" x14ac:dyDescent="0.2">
      <c r="A54" s="150"/>
      <c r="B54" s="151"/>
      <c r="C54" s="151"/>
      <c r="D54" s="151"/>
      <c r="E54" s="151"/>
      <c r="F54" s="152" t="s">
        <v>60</v>
      </c>
      <c r="G54" s="299"/>
      <c r="H54" s="299"/>
      <c r="I54" s="153" t="s">
        <v>61</v>
      </c>
      <c r="J54" s="153"/>
      <c r="K54" s="103"/>
      <c r="O54" s="76"/>
    </row>
    <row r="55" spans="1:15" ht="11.1" customHeight="1" thickBot="1" x14ac:dyDescent="0.2">
      <c r="A55" s="150"/>
      <c r="B55" s="151"/>
      <c r="C55" s="151"/>
      <c r="D55" s="151"/>
      <c r="E55" s="151"/>
      <c r="F55" s="300" t="s">
        <v>62</v>
      </c>
      <c r="G55" s="301"/>
      <c r="H55" s="302"/>
      <c r="I55" s="152"/>
      <c r="J55" s="152"/>
      <c r="K55" s="103"/>
      <c r="O55" s="76"/>
    </row>
    <row r="56" spans="1:15" ht="15" customHeight="1" x14ac:dyDescent="0.2">
      <c r="A56" s="290" t="s">
        <v>63</v>
      </c>
      <c r="B56" s="291"/>
      <c r="C56" s="291"/>
      <c r="D56" s="291"/>
      <c r="E56" s="291"/>
      <c r="F56" s="190"/>
      <c r="G56" s="303"/>
      <c r="H56" s="303"/>
      <c r="I56" s="193">
        <v>0</v>
      </c>
      <c r="J56" s="131">
        <f>IF(F56="","1",F56)*IF(G56="","1",G56)*IF(I56="","1",I56)</f>
        <v>0</v>
      </c>
      <c r="K56" s="103"/>
      <c r="L56" s="104" t="s">
        <v>64</v>
      </c>
      <c r="O56" s="275" t="s">
        <v>65</v>
      </c>
    </row>
    <row r="57" spans="1:15" ht="15" customHeight="1" x14ac:dyDescent="0.2">
      <c r="A57" s="290" t="s">
        <v>66</v>
      </c>
      <c r="B57" s="291"/>
      <c r="C57" s="291"/>
      <c r="D57" s="291"/>
      <c r="E57" s="291"/>
      <c r="F57" s="191"/>
      <c r="G57" s="295"/>
      <c r="H57" s="295"/>
      <c r="I57" s="194">
        <v>0</v>
      </c>
      <c r="J57" s="131">
        <f>IF(F57="",1,F57)*IF(G57="",1,G57)*IF(I57="",1,I57)</f>
        <v>0</v>
      </c>
      <c r="K57" s="103"/>
      <c r="L57" s="104" t="s">
        <v>64</v>
      </c>
      <c r="O57" s="297"/>
    </row>
    <row r="58" spans="1:15" ht="15" customHeight="1" x14ac:dyDescent="0.2">
      <c r="A58" s="290" t="s">
        <v>67</v>
      </c>
      <c r="B58" s="291"/>
      <c r="C58" s="291"/>
      <c r="D58" s="291"/>
      <c r="E58" s="291"/>
      <c r="F58" s="191"/>
      <c r="G58" s="295"/>
      <c r="H58" s="295"/>
      <c r="I58" s="194">
        <v>0</v>
      </c>
      <c r="J58" s="131">
        <f>IF(F58="",1,F58)*IF(G58="",1,G58)*IF(I58="",1,I58)</f>
        <v>0</v>
      </c>
      <c r="K58" s="103"/>
      <c r="L58" s="104" t="s">
        <v>64</v>
      </c>
      <c r="O58" s="297"/>
    </row>
    <row r="59" spans="1:15" ht="15" customHeight="1" x14ac:dyDescent="0.2">
      <c r="A59" s="290"/>
      <c r="B59" s="291"/>
      <c r="C59" s="291"/>
      <c r="D59" s="291"/>
      <c r="E59" s="291"/>
      <c r="F59" s="191"/>
      <c r="G59" s="295"/>
      <c r="H59" s="295"/>
      <c r="I59" s="194">
        <v>0</v>
      </c>
      <c r="J59" s="131">
        <f>IF(F59="",1,F59)*IF(G59="",1,G59)*IF(I59="",1,I59)</f>
        <v>0</v>
      </c>
      <c r="K59" s="103"/>
      <c r="L59" s="104" t="s">
        <v>64</v>
      </c>
      <c r="O59" s="297"/>
    </row>
    <row r="60" spans="1:15" ht="14.45" customHeight="1" x14ac:dyDescent="0.2">
      <c r="A60" s="290"/>
      <c r="B60" s="291"/>
      <c r="C60" s="291"/>
      <c r="D60" s="291"/>
      <c r="E60" s="291"/>
      <c r="F60" s="191"/>
      <c r="G60" s="295"/>
      <c r="H60" s="295"/>
      <c r="I60" s="194">
        <v>0</v>
      </c>
      <c r="J60" s="131">
        <f>IF(F60="",1,F60)*IF(G60="",1,G60)*IF(I60="",1,I60)</f>
        <v>0</v>
      </c>
      <c r="K60" s="103"/>
      <c r="O60" s="76"/>
    </row>
    <row r="61" spans="1:15" ht="15" customHeight="1" x14ac:dyDescent="0.2">
      <c r="A61" s="290"/>
      <c r="B61" s="291"/>
      <c r="C61" s="291"/>
      <c r="D61" s="291"/>
      <c r="E61" s="291"/>
      <c r="F61" s="191"/>
      <c r="G61" s="295"/>
      <c r="H61" s="295"/>
      <c r="I61" s="194">
        <v>0</v>
      </c>
      <c r="J61" s="131">
        <f>(IF(F61="","1",F61))*(IF(G61="","1",G61))*(IF(I61="","1",I61))</f>
        <v>0</v>
      </c>
      <c r="K61" s="103"/>
      <c r="L61" s="104"/>
      <c r="O61" s="76"/>
    </row>
    <row r="62" spans="1:15" ht="15" customHeight="1" x14ac:dyDescent="0.2">
      <c r="A62" s="290"/>
      <c r="B62" s="291"/>
      <c r="C62" s="291"/>
      <c r="D62" s="291"/>
      <c r="E62" s="291"/>
      <c r="F62" s="191"/>
      <c r="G62" s="295"/>
      <c r="H62" s="295"/>
      <c r="I62" s="194">
        <v>0</v>
      </c>
      <c r="J62" s="131">
        <f>IF(F$62="",1,F62)*IF(G62="",1,G62)*IF(I62="",1,I62)</f>
        <v>0</v>
      </c>
      <c r="K62" s="103"/>
      <c r="L62" s="104"/>
      <c r="O62" s="76"/>
    </row>
    <row r="63" spans="1:15" ht="15" customHeight="1" x14ac:dyDescent="0.2">
      <c r="A63" s="290"/>
      <c r="B63" s="291"/>
      <c r="C63" s="291"/>
      <c r="D63" s="291"/>
      <c r="E63" s="291"/>
      <c r="F63" s="191"/>
      <c r="G63" s="295"/>
      <c r="H63" s="295"/>
      <c r="I63" s="194">
        <v>0</v>
      </c>
      <c r="J63" s="131">
        <f>IF(F$63="",1,F63)*IF(G63="",1,G63)*IF(I63="",1,I63)</f>
        <v>0</v>
      </c>
      <c r="K63" s="103"/>
      <c r="L63" s="104"/>
      <c r="O63" s="76"/>
    </row>
    <row r="64" spans="1:15" ht="15" customHeight="1" x14ac:dyDescent="0.2">
      <c r="A64" s="290"/>
      <c r="B64" s="291"/>
      <c r="C64" s="291"/>
      <c r="D64" s="291"/>
      <c r="E64" s="291"/>
      <c r="F64" s="191"/>
      <c r="G64" s="295"/>
      <c r="H64" s="295"/>
      <c r="I64" s="194">
        <v>0</v>
      </c>
      <c r="J64" s="131">
        <f>IF(F$64="",1,F64)*IF(G64="",1,G64)*IF(I64="",1,I64)</f>
        <v>0</v>
      </c>
      <c r="K64" s="103"/>
      <c r="L64" s="104"/>
      <c r="O64" s="76"/>
    </row>
    <row r="65" spans="1:15" ht="15" customHeight="1" x14ac:dyDescent="0.2">
      <c r="A65" s="292"/>
      <c r="B65" s="293"/>
      <c r="C65" s="293"/>
      <c r="D65" s="293"/>
      <c r="E65" s="294"/>
      <c r="F65" s="191"/>
      <c r="G65" s="295"/>
      <c r="H65" s="295"/>
      <c r="I65" s="194">
        <v>0</v>
      </c>
      <c r="J65" s="131">
        <f>IF(F65="",1,F65)*IF(G65="",1,G65)*IF(I65="",1,I65)</f>
        <v>0</v>
      </c>
      <c r="K65" s="103"/>
      <c r="O65" s="76"/>
    </row>
    <row r="66" spans="1:15" ht="15" customHeight="1" x14ac:dyDescent="0.2">
      <c r="A66" s="292"/>
      <c r="B66" s="293"/>
      <c r="C66" s="293"/>
      <c r="D66" s="293"/>
      <c r="E66" s="294"/>
      <c r="F66" s="191"/>
      <c r="G66" s="295"/>
      <c r="H66" s="295"/>
      <c r="I66" s="194">
        <v>0</v>
      </c>
      <c r="J66" s="131">
        <f>IF(F66="",1,F66)*IF(G66="",1,G66)*IF(I66="",1,I66)</f>
        <v>0</v>
      </c>
      <c r="K66" s="103"/>
      <c r="O66" s="76"/>
    </row>
    <row r="67" spans="1:15" ht="15" customHeight="1" thickBot="1" x14ac:dyDescent="0.25">
      <c r="A67" s="292"/>
      <c r="B67" s="293"/>
      <c r="C67" s="293"/>
      <c r="D67" s="293"/>
      <c r="E67" s="294"/>
      <c r="F67" s="192"/>
      <c r="G67" s="296"/>
      <c r="H67" s="296"/>
      <c r="I67" s="195">
        <v>0</v>
      </c>
      <c r="J67" s="131">
        <f>IF(F67="",1,F67)*IF(G67="",1,G67)*IF(I67="",1,I67)</f>
        <v>0</v>
      </c>
      <c r="K67" s="103"/>
      <c r="O67" s="76"/>
    </row>
    <row r="68" spans="1:15" ht="15" customHeight="1" thickBot="1" x14ac:dyDescent="0.25">
      <c r="A68" s="282" t="s">
        <v>38</v>
      </c>
      <c r="B68" s="283"/>
      <c r="C68" s="283"/>
      <c r="D68" s="283"/>
      <c r="E68" s="283"/>
      <c r="F68" s="283"/>
      <c r="G68" s="283"/>
      <c r="H68" s="283"/>
      <c r="I68" s="284"/>
      <c r="J68" s="148">
        <f>SUM($J$56:$J$67)</f>
        <v>0</v>
      </c>
      <c r="K68" s="122" t="e">
        <f>$J$68/$J$106</f>
        <v>#DIV/0!</v>
      </c>
      <c r="O68" s="76"/>
    </row>
    <row r="69" spans="1:15" ht="5.45" customHeight="1" thickBot="1" x14ac:dyDescent="0.25">
      <c r="A69" s="223"/>
      <c r="B69" s="223"/>
      <c r="C69" s="223"/>
      <c r="D69" s="223"/>
      <c r="E69" s="223"/>
      <c r="F69" s="223"/>
      <c r="G69" s="223"/>
      <c r="H69" s="223"/>
      <c r="I69" s="223"/>
      <c r="J69" s="223"/>
      <c r="K69" s="223"/>
      <c r="O69" s="76"/>
    </row>
    <row r="70" spans="1:15" ht="15.95" customHeight="1" thickBot="1" x14ac:dyDescent="0.25">
      <c r="A70" s="266" t="s">
        <v>68</v>
      </c>
      <c r="B70" s="267"/>
      <c r="C70" s="267"/>
      <c r="D70" s="267"/>
      <c r="E70" s="267"/>
      <c r="F70" s="267"/>
      <c r="G70" s="267"/>
      <c r="H70" s="267"/>
      <c r="I70" s="267"/>
      <c r="J70" s="267"/>
      <c r="K70" s="268"/>
      <c r="O70" s="76"/>
    </row>
    <row r="71" spans="1:15" ht="24.6" customHeight="1" x14ac:dyDescent="0.2">
      <c r="A71" s="288" t="s">
        <v>69</v>
      </c>
      <c r="B71" s="289"/>
      <c r="C71" s="289"/>
      <c r="D71" s="197" t="s">
        <v>70</v>
      </c>
      <c r="E71" s="196"/>
      <c r="F71" s="198" t="s">
        <v>25</v>
      </c>
      <c r="G71" s="199"/>
      <c r="H71" s="154" t="s">
        <v>71</v>
      </c>
      <c r="I71" s="202">
        <v>0</v>
      </c>
      <c r="J71" s="131">
        <f>I71*G71</f>
        <v>0</v>
      </c>
      <c r="K71" s="114"/>
      <c r="L71" s="104" t="s">
        <v>72</v>
      </c>
      <c r="O71" s="275" t="s">
        <v>73</v>
      </c>
    </row>
    <row r="72" spans="1:15" ht="24.6" customHeight="1" x14ac:dyDescent="0.2">
      <c r="A72" s="288" t="s">
        <v>74</v>
      </c>
      <c r="B72" s="289"/>
      <c r="C72" s="289"/>
      <c r="D72" s="197" t="s">
        <v>70</v>
      </c>
      <c r="E72" s="196"/>
      <c r="F72" s="198" t="s">
        <v>25</v>
      </c>
      <c r="G72" s="200"/>
      <c r="H72" s="154" t="s">
        <v>71</v>
      </c>
      <c r="I72" s="203">
        <v>0</v>
      </c>
      <c r="J72" s="131">
        <f>I72*G72</f>
        <v>0</v>
      </c>
      <c r="K72" s="114"/>
      <c r="O72" s="275"/>
    </row>
    <row r="73" spans="1:15" ht="17.100000000000001" customHeight="1" x14ac:dyDescent="0.2">
      <c r="A73" s="290"/>
      <c r="B73" s="291"/>
      <c r="C73" s="291"/>
      <c r="D73" s="197" t="s">
        <v>70</v>
      </c>
      <c r="E73" s="196"/>
      <c r="F73" s="198" t="s">
        <v>25</v>
      </c>
      <c r="G73" s="200"/>
      <c r="H73" s="154" t="s">
        <v>71</v>
      </c>
      <c r="I73" s="203">
        <v>0</v>
      </c>
      <c r="J73" s="131">
        <f t="shared" ref="J73:J74" si="2">I73*G73</f>
        <v>0</v>
      </c>
      <c r="K73" s="114"/>
      <c r="O73" s="275"/>
    </row>
    <row r="74" spans="1:15" ht="23.25" thickBot="1" x14ac:dyDescent="0.25">
      <c r="A74" s="290"/>
      <c r="B74" s="291"/>
      <c r="C74" s="291"/>
      <c r="D74" s="197" t="s">
        <v>70</v>
      </c>
      <c r="E74" s="196"/>
      <c r="F74" s="198" t="s">
        <v>25</v>
      </c>
      <c r="G74" s="201"/>
      <c r="H74" s="154" t="s">
        <v>71</v>
      </c>
      <c r="I74" s="204">
        <v>0</v>
      </c>
      <c r="J74" s="131">
        <f t="shared" si="2"/>
        <v>0</v>
      </c>
      <c r="K74" s="114"/>
      <c r="O74" s="115" t="s">
        <v>75</v>
      </c>
    </row>
    <row r="75" spans="1:15" ht="16.350000000000001" customHeight="1" thickBot="1" x14ac:dyDescent="0.25">
      <c r="A75" s="282" t="s">
        <v>38</v>
      </c>
      <c r="B75" s="283"/>
      <c r="C75" s="283"/>
      <c r="D75" s="283"/>
      <c r="E75" s="283"/>
      <c r="F75" s="283"/>
      <c r="G75" s="283"/>
      <c r="H75" s="283"/>
      <c r="I75" s="284"/>
      <c r="J75" s="148">
        <f>SUM(J71:J74)</f>
        <v>0</v>
      </c>
      <c r="K75" s="122" t="e">
        <f>$J$75/$J$106</f>
        <v>#DIV/0!</v>
      </c>
      <c r="O75" s="76"/>
    </row>
    <row r="76" spans="1:15" ht="5.45" customHeight="1" thickBot="1" x14ac:dyDescent="0.25">
      <c r="A76" s="223"/>
      <c r="B76" s="223"/>
      <c r="C76" s="223"/>
      <c r="D76" s="223"/>
      <c r="E76" s="223"/>
      <c r="F76" s="223"/>
      <c r="G76" s="223"/>
      <c r="H76" s="223"/>
      <c r="I76" s="223"/>
      <c r="J76" s="223"/>
      <c r="K76" s="223"/>
      <c r="O76" s="76"/>
    </row>
    <row r="77" spans="1:15" ht="13.7" customHeight="1" thickBot="1" x14ac:dyDescent="0.25">
      <c r="A77" s="266" t="s">
        <v>76</v>
      </c>
      <c r="B77" s="267"/>
      <c r="C77" s="267"/>
      <c r="D77" s="267"/>
      <c r="E77" s="267"/>
      <c r="F77" s="267"/>
      <c r="G77" s="267"/>
      <c r="H77" s="267"/>
      <c r="I77" s="267"/>
      <c r="J77" s="267"/>
      <c r="K77" s="268"/>
      <c r="O77" s="76"/>
    </row>
    <row r="78" spans="1:15" ht="14.1" customHeight="1" thickBot="1" x14ac:dyDescent="0.25">
      <c r="A78" s="285"/>
      <c r="B78" s="286"/>
      <c r="C78" s="287"/>
      <c r="D78" s="146"/>
      <c r="E78" s="140"/>
      <c r="F78" s="197" t="s">
        <v>77</v>
      </c>
      <c r="G78" s="199">
        <v>0</v>
      </c>
      <c r="H78" s="155" t="s">
        <v>78</v>
      </c>
      <c r="I78" s="202">
        <v>0</v>
      </c>
      <c r="J78" s="131">
        <f>$G$78*$I$78</f>
        <v>0</v>
      </c>
      <c r="K78" s="144"/>
      <c r="O78" s="89" t="s">
        <v>79</v>
      </c>
    </row>
    <row r="79" spans="1:15" ht="14.1" customHeight="1" thickBot="1" x14ac:dyDescent="0.25">
      <c r="A79" s="285"/>
      <c r="B79" s="286"/>
      <c r="C79" s="287"/>
      <c r="D79" s="140"/>
      <c r="E79" s="140"/>
      <c r="F79" s="197" t="s">
        <v>77</v>
      </c>
      <c r="G79" s="201">
        <v>0</v>
      </c>
      <c r="H79" s="155" t="s">
        <v>78</v>
      </c>
      <c r="I79" s="204">
        <v>0</v>
      </c>
      <c r="J79" s="131">
        <f>$G$79*$I$79</f>
        <v>0</v>
      </c>
      <c r="K79" s="144"/>
      <c r="O79" s="76"/>
    </row>
    <row r="80" spans="1:15" ht="14.1" customHeight="1" thickBot="1" x14ac:dyDescent="0.25">
      <c r="A80" s="282" t="s">
        <v>38</v>
      </c>
      <c r="B80" s="283"/>
      <c r="C80" s="283"/>
      <c r="D80" s="283"/>
      <c r="E80" s="283"/>
      <c r="F80" s="283"/>
      <c r="G80" s="283"/>
      <c r="H80" s="283"/>
      <c r="I80" s="284"/>
      <c r="J80" s="156">
        <f>SUM(J78:J79)</f>
        <v>0</v>
      </c>
      <c r="K80" s="122" t="e">
        <f>$J$80/$J$106</f>
        <v>#DIV/0!</v>
      </c>
      <c r="O80" s="76"/>
    </row>
    <row r="81" spans="1:27" ht="5.45" customHeight="1" thickBot="1" x14ac:dyDescent="0.25">
      <c r="A81" s="223"/>
      <c r="B81" s="223"/>
      <c r="C81" s="223"/>
      <c r="D81" s="223"/>
      <c r="E81" s="223"/>
      <c r="F81" s="223"/>
      <c r="G81" s="223"/>
      <c r="H81" s="223"/>
      <c r="I81" s="223"/>
      <c r="J81" s="223"/>
      <c r="K81" s="223"/>
      <c r="O81" s="76"/>
    </row>
    <row r="82" spans="1:27" ht="15" customHeight="1" thickBot="1" x14ac:dyDescent="0.25">
      <c r="A82" s="266" t="s">
        <v>80</v>
      </c>
      <c r="B82" s="267"/>
      <c r="C82" s="267"/>
      <c r="D82" s="267"/>
      <c r="E82" s="267"/>
      <c r="F82" s="267"/>
      <c r="G82" s="267"/>
      <c r="H82" s="267"/>
      <c r="I82" s="267"/>
      <c r="J82" s="267"/>
      <c r="K82" s="268"/>
      <c r="O82" s="76"/>
    </row>
    <row r="83" spans="1:27" ht="15" customHeight="1" thickBot="1" x14ac:dyDescent="0.25">
      <c r="A83" s="272" t="s">
        <v>81</v>
      </c>
      <c r="B83" s="273"/>
      <c r="C83" s="273"/>
      <c r="D83" s="273"/>
      <c r="E83" s="205" t="e">
        <f>'4. Gemeinkosten'!C49</f>
        <v>#DIV/0!</v>
      </c>
      <c r="F83" s="157" t="s">
        <v>82</v>
      </c>
      <c r="G83" s="274" t="s">
        <v>83</v>
      </c>
      <c r="H83" s="274"/>
      <c r="I83" s="274"/>
      <c r="J83" s="158" t="e">
        <f>SUM(J21+J22+J34+J41+J44+J51+J68+J75+J80+J94+J95)*E83</f>
        <v>#DIV/0!</v>
      </c>
      <c r="K83" s="159" t="e">
        <f>$J$83/$J$106</f>
        <v>#DIV/0!</v>
      </c>
      <c r="L83" s="104" t="s">
        <v>84</v>
      </c>
      <c r="O83" s="275" t="s">
        <v>85</v>
      </c>
    </row>
    <row r="84" spans="1:27" ht="24" customHeight="1" x14ac:dyDescent="0.2">
      <c r="A84" s="278" t="s">
        <v>86</v>
      </c>
      <c r="B84" s="279"/>
      <c r="C84" s="279"/>
      <c r="D84" s="279"/>
      <c r="E84" s="279"/>
      <c r="F84" s="279"/>
      <c r="G84" s="279"/>
      <c r="H84" s="279"/>
      <c r="I84" s="279"/>
      <c r="J84" s="160" t="e">
        <f>$J$83/$I$16/(I14/4.33)</f>
        <v>#DIV/0!</v>
      </c>
      <c r="K84" s="159"/>
      <c r="O84" s="275"/>
    </row>
    <row r="85" spans="1:27" ht="11.1" customHeight="1" x14ac:dyDescent="0.2">
      <c r="A85" s="280" t="s">
        <v>87</v>
      </c>
      <c r="B85" s="281"/>
      <c r="C85" s="281"/>
      <c r="D85" s="281"/>
      <c r="E85" s="281"/>
      <c r="F85" s="281"/>
      <c r="G85" s="281"/>
      <c r="H85" s="281"/>
      <c r="I85" s="281"/>
      <c r="J85" s="281"/>
      <c r="K85" s="112"/>
      <c r="O85" s="276"/>
    </row>
    <row r="86" spans="1:27" s="162" customFormat="1" ht="9.9499999999999993" customHeight="1" x14ac:dyDescent="0.2">
      <c r="A86" s="264" t="s">
        <v>88</v>
      </c>
      <c r="B86" s="265"/>
      <c r="C86" s="265"/>
      <c r="D86" s="265"/>
      <c r="E86" s="265"/>
      <c r="F86" s="265"/>
      <c r="G86" s="265"/>
      <c r="H86" s="265"/>
      <c r="I86" s="265"/>
      <c r="J86" s="265"/>
      <c r="K86" s="161"/>
      <c r="M86" s="163"/>
      <c r="O86" s="276"/>
      <c r="P86"/>
      <c r="Q86"/>
      <c r="R86"/>
      <c r="S86"/>
      <c r="T86"/>
      <c r="U86"/>
      <c r="V86"/>
      <c r="W86"/>
      <c r="X86"/>
      <c r="Y86"/>
      <c r="Z86"/>
      <c r="AA86"/>
    </row>
    <row r="87" spans="1:27" s="162" customFormat="1" ht="11.1" customHeight="1" x14ac:dyDescent="0.2">
      <c r="A87" s="264" t="s">
        <v>89</v>
      </c>
      <c r="B87" s="265"/>
      <c r="C87" s="265"/>
      <c r="D87" s="265"/>
      <c r="E87" s="265"/>
      <c r="F87" s="265"/>
      <c r="G87" s="265"/>
      <c r="H87" s="265"/>
      <c r="I87" s="265"/>
      <c r="J87" s="265"/>
      <c r="K87" s="161"/>
      <c r="M87" s="163"/>
      <c r="O87" s="276"/>
      <c r="P87"/>
      <c r="Q87"/>
      <c r="R87"/>
      <c r="S87"/>
      <c r="T87"/>
      <c r="U87"/>
      <c r="V87"/>
      <c r="W87"/>
      <c r="X87"/>
      <c r="Y87"/>
      <c r="Z87"/>
      <c r="AA87"/>
    </row>
    <row r="88" spans="1:27" s="162" customFormat="1" ht="11.1" customHeight="1" x14ac:dyDescent="0.2">
      <c r="A88" s="264" t="s">
        <v>90</v>
      </c>
      <c r="B88" s="265"/>
      <c r="C88" s="265"/>
      <c r="D88" s="265"/>
      <c r="E88" s="265"/>
      <c r="F88" s="265"/>
      <c r="G88" s="265"/>
      <c r="H88" s="265"/>
      <c r="I88" s="265"/>
      <c r="J88" s="265"/>
      <c r="K88" s="161"/>
      <c r="M88" s="163"/>
      <c r="O88" s="276"/>
      <c r="P88"/>
      <c r="Q88"/>
      <c r="R88"/>
      <c r="S88"/>
      <c r="T88"/>
      <c r="U88"/>
      <c r="V88"/>
      <c r="W88"/>
      <c r="X88"/>
      <c r="Y88"/>
      <c r="Z88"/>
      <c r="AA88"/>
    </row>
    <row r="89" spans="1:27" s="162" customFormat="1" ht="11.1" customHeight="1" x14ac:dyDescent="0.2">
      <c r="A89" s="264" t="s">
        <v>91</v>
      </c>
      <c r="B89" s="265"/>
      <c r="C89" s="265"/>
      <c r="D89" s="265"/>
      <c r="E89" s="265"/>
      <c r="F89" s="265"/>
      <c r="G89" s="265"/>
      <c r="H89" s="265"/>
      <c r="I89" s="265"/>
      <c r="J89" s="265"/>
      <c r="K89" s="161"/>
      <c r="M89" s="163"/>
      <c r="O89" s="277"/>
      <c r="P89"/>
      <c r="Q89"/>
      <c r="R89"/>
      <c r="S89"/>
      <c r="T89"/>
      <c r="U89"/>
      <c r="V89"/>
      <c r="W89"/>
      <c r="X89"/>
      <c r="Y89"/>
      <c r="Z89"/>
      <c r="AA89"/>
    </row>
    <row r="90" spans="1:27" s="162" customFormat="1" ht="9.9499999999999993" customHeight="1" x14ac:dyDescent="0.2">
      <c r="A90" s="264" t="s">
        <v>92</v>
      </c>
      <c r="B90" s="265"/>
      <c r="C90" s="265"/>
      <c r="D90" s="265"/>
      <c r="E90" s="265"/>
      <c r="F90" s="265"/>
      <c r="G90" s="265"/>
      <c r="H90" s="265"/>
      <c r="I90" s="265"/>
      <c r="J90" s="265"/>
      <c r="K90" s="161"/>
      <c r="M90" s="163"/>
      <c r="O90" s="76"/>
      <c r="P90"/>
      <c r="Q90"/>
      <c r="R90"/>
      <c r="S90"/>
      <c r="T90"/>
      <c r="U90"/>
      <c r="V90"/>
      <c r="W90"/>
      <c r="X90"/>
      <c r="Y90"/>
      <c r="Z90"/>
      <c r="AA90"/>
    </row>
    <row r="91" spans="1:27" s="162" customFormat="1" ht="11.1" customHeight="1" x14ac:dyDescent="0.2">
      <c r="A91" s="264" t="s">
        <v>93</v>
      </c>
      <c r="B91" s="265"/>
      <c r="C91" s="265"/>
      <c r="D91" s="265"/>
      <c r="E91" s="265"/>
      <c r="F91" s="265"/>
      <c r="G91" s="265"/>
      <c r="H91" s="265"/>
      <c r="I91" s="265"/>
      <c r="J91" s="265"/>
      <c r="K91" s="161"/>
      <c r="M91" s="163"/>
      <c r="O91" s="76"/>
      <c r="P91"/>
      <c r="Q91"/>
      <c r="R91"/>
      <c r="S91"/>
      <c r="T91"/>
      <c r="U91"/>
      <c r="V91"/>
      <c r="W91"/>
      <c r="X91"/>
      <c r="Y91"/>
      <c r="Z91"/>
      <c r="AA91"/>
    </row>
    <row r="92" spans="1:27" ht="5.45" customHeight="1" thickBot="1" x14ac:dyDescent="0.25">
      <c r="A92" s="223"/>
      <c r="B92" s="223"/>
      <c r="C92" s="223"/>
      <c r="D92" s="223"/>
      <c r="E92" s="223"/>
      <c r="F92" s="223"/>
      <c r="G92" s="223"/>
      <c r="H92" s="223"/>
      <c r="I92" s="223"/>
      <c r="J92" s="223"/>
      <c r="K92" s="223"/>
      <c r="O92" s="76"/>
    </row>
    <row r="93" spans="1:27" ht="14.45" customHeight="1" x14ac:dyDescent="0.2">
      <c r="A93" s="266" t="s">
        <v>94</v>
      </c>
      <c r="B93" s="267"/>
      <c r="C93" s="267"/>
      <c r="D93" s="267"/>
      <c r="E93" s="267"/>
      <c r="F93" s="267"/>
      <c r="G93" s="267"/>
      <c r="H93" s="267"/>
      <c r="I93" s="267"/>
      <c r="J93" s="267"/>
      <c r="K93" s="268"/>
      <c r="O93" s="76"/>
    </row>
    <row r="94" spans="1:27" ht="15.6" customHeight="1" x14ac:dyDescent="0.2">
      <c r="A94" s="269" t="s">
        <v>95</v>
      </c>
      <c r="B94" s="270"/>
      <c r="C94" s="270"/>
      <c r="D94" s="270"/>
      <c r="E94" s="271"/>
      <c r="F94" s="197" t="s">
        <v>77</v>
      </c>
      <c r="G94" s="206">
        <v>0</v>
      </c>
      <c r="H94" s="164" t="s">
        <v>78</v>
      </c>
      <c r="I94" s="209">
        <v>0</v>
      </c>
      <c r="J94" s="143">
        <f>G94*I94</f>
        <v>0</v>
      </c>
      <c r="K94" s="103"/>
      <c r="O94" s="89"/>
    </row>
    <row r="95" spans="1:27" ht="15.6" customHeight="1" thickBot="1" x14ac:dyDescent="0.25">
      <c r="A95" s="255"/>
      <c r="B95" s="256"/>
      <c r="C95" s="256"/>
      <c r="D95" s="256"/>
      <c r="E95" s="257"/>
      <c r="F95" s="207" t="s">
        <v>77</v>
      </c>
      <c r="G95" s="208">
        <v>0</v>
      </c>
      <c r="H95" s="165" t="s">
        <v>78</v>
      </c>
      <c r="I95" s="209">
        <v>0</v>
      </c>
      <c r="J95" s="136">
        <f>G95*I95</f>
        <v>0</v>
      </c>
      <c r="K95" s="109"/>
      <c r="O95" s="76"/>
    </row>
    <row r="96" spans="1:27" ht="5.45" customHeight="1" thickBot="1" x14ac:dyDescent="0.25">
      <c r="A96" s="223"/>
      <c r="B96" s="223"/>
      <c r="C96" s="223"/>
      <c r="D96" s="223"/>
      <c r="E96" s="223"/>
      <c r="F96" s="223"/>
      <c r="G96" s="223"/>
      <c r="H96" s="223"/>
      <c r="I96" s="223"/>
      <c r="J96" s="223"/>
      <c r="K96" s="223"/>
      <c r="O96" s="76"/>
    </row>
    <row r="97" spans="1:27" ht="11.1" customHeight="1" thickBot="1" x14ac:dyDescent="0.25">
      <c r="A97" s="248" t="s">
        <v>96</v>
      </c>
      <c r="B97" s="249"/>
      <c r="C97" s="249"/>
      <c r="D97" s="249"/>
      <c r="E97" s="249"/>
      <c r="F97" s="249"/>
      <c r="G97" s="249"/>
      <c r="H97" s="249"/>
      <c r="I97" s="249"/>
      <c r="J97" s="249"/>
      <c r="K97" s="250"/>
      <c r="O97" s="76"/>
    </row>
    <row r="98" spans="1:27" ht="26.1" customHeight="1" thickBot="1" x14ac:dyDescent="0.25">
      <c r="A98" s="258" t="s">
        <v>97</v>
      </c>
      <c r="B98" s="259"/>
      <c r="C98" s="259"/>
      <c r="D98" s="259"/>
      <c r="E98" s="260">
        <v>0</v>
      </c>
      <c r="F98" s="261"/>
      <c r="G98" s="262" t="s">
        <v>82</v>
      </c>
      <c r="H98" s="263"/>
      <c r="I98" s="166"/>
      <c r="J98" s="158" t="e">
        <f>SUM(J21+J22+J34+J41+J44+J51+J68+J75+J80+J83+J94+J95)*E98</f>
        <v>#DIV/0!</v>
      </c>
      <c r="K98" s="167"/>
      <c r="O98" s="246" t="s">
        <v>98</v>
      </c>
    </row>
    <row r="99" spans="1:27" ht="5.45" customHeight="1" thickBot="1" x14ac:dyDescent="0.25">
      <c r="A99" s="223"/>
      <c r="B99" s="223"/>
      <c r="C99" s="223"/>
      <c r="D99" s="223"/>
      <c r="E99" s="247"/>
      <c r="F99" s="247"/>
      <c r="G99" s="247"/>
      <c r="H99" s="247"/>
      <c r="I99" s="223"/>
      <c r="J99" s="223"/>
      <c r="K99" s="223"/>
      <c r="O99" s="246"/>
    </row>
    <row r="100" spans="1:27" ht="15.95" customHeight="1" thickBot="1" x14ac:dyDescent="0.25">
      <c r="A100" s="248" t="s">
        <v>99</v>
      </c>
      <c r="B100" s="249"/>
      <c r="C100" s="249"/>
      <c r="D100" s="249"/>
      <c r="E100" s="249"/>
      <c r="F100" s="249"/>
      <c r="G100" s="249"/>
      <c r="H100" s="249"/>
      <c r="I100" s="249"/>
      <c r="J100" s="249"/>
      <c r="K100" s="250"/>
      <c r="O100" s="246"/>
    </row>
    <row r="101" spans="1:27" s="92" customFormat="1" ht="18" customHeight="1" x14ac:dyDescent="0.2">
      <c r="A101" s="251" t="s">
        <v>100</v>
      </c>
      <c r="B101" s="252"/>
      <c r="C101" s="252"/>
      <c r="D101" s="252"/>
      <c r="E101" s="252"/>
      <c r="F101" s="252"/>
      <c r="G101" s="253" t="s">
        <v>101</v>
      </c>
      <c r="H101" s="252"/>
      <c r="I101" s="211" t="s">
        <v>102</v>
      </c>
      <c r="J101" s="212">
        <v>0</v>
      </c>
      <c r="K101" s="213"/>
      <c r="M101" s="149"/>
      <c r="O101" s="115" t="s">
        <v>103</v>
      </c>
      <c r="P101"/>
      <c r="Q101"/>
      <c r="R101"/>
      <c r="S101"/>
      <c r="T101"/>
      <c r="U101"/>
      <c r="V101"/>
      <c r="W101"/>
      <c r="X101"/>
      <c r="Y101"/>
      <c r="Z101"/>
      <c r="AA101"/>
    </row>
    <row r="102" spans="1:27" ht="18.95" customHeight="1" x14ac:dyDescent="0.2">
      <c r="A102" s="254" t="s">
        <v>104</v>
      </c>
      <c r="B102" s="254"/>
      <c r="C102" s="254"/>
      <c r="D102" s="254"/>
      <c r="E102" s="254"/>
      <c r="F102" s="254"/>
      <c r="G102" s="254"/>
      <c r="H102" s="254"/>
      <c r="I102" s="254"/>
      <c r="J102" s="254"/>
      <c r="K102" s="254"/>
      <c r="O102" s="76"/>
    </row>
    <row r="103" spans="1:27" ht="17.100000000000001" customHeight="1" x14ac:dyDescent="0.2">
      <c r="A103" s="238"/>
      <c r="B103" s="239"/>
      <c r="C103" s="239"/>
      <c r="D103" s="239"/>
      <c r="E103" s="239"/>
      <c r="F103" s="215" t="s">
        <v>105</v>
      </c>
      <c r="G103" s="214"/>
      <c r="H103" s="215" t="s">
        <v>78</v>
      </c>
      <c r="I103" s="214"/>
      <c r="J103" s="216">
        <f>SUM(G103*I103)</f>
        <v>0</v>
      </c>
      <c r="K103" s="240"/>
      <c r="O103" s="76"/>
    </row>
    <row r="104" spans="1:27" ht="17.100000000000001" customHeight="1" x14ac:dyDescent="0.2">
      <c r="A104" s="238"/>
      <c r="B104" s="239"/>
      <c r="C104" s="239"/>
      <c r="D104" s="239"/>
      <c r="E104" s="239"/>
      <c r="F104" s="215" t="s">
        <v>105</v>
      </c>
      <c r="G104" s="214"/>
      <c r="H104" s="215" t="s">
        <v>78</v>
      </c>
      <c r="I104" s="214"/>
      <c r="J104" s="216">
        <f t="shared" ref="J104:J105" si="3">SUM(G104*I104)</f>
        <v>0</v>
      </c>
      <c r="K104" s="240"/>
      <c r="O104" s="76"/>
    </row>
    <row r="105" spans="1:27" ht="18.95" customHeight="1" x14ac:dyDescent="0.2">
      <c r="A105" s="238"/>
      <c r="B105" s="239"/>
      <c r="C105" s="239"/>
      <c r="D105" s="239"/>
      <c r="E105" s="239"/>
      <c r="F105" s="215" t="s">
        <v>105</v>
      </c>
      <c r="G105" s="214"/>
      <c r="H105" s="215" t="s">
        <v>78</v>
      </c>
      <c r="I105" s="214"/>
      <c r="J105" s="216">
        <f t="shared" si="3"/>
        <v>0</v>
      </c>
      <c r="K105" s="240"/>
      <c r="O105" s="76"/>
    </row>
    <row r="106" spans="1:27" ht="15" customHeight="1" thickBot="1" x14ac:dyDescent="0.25">
      <c r="A106" s="241" t="s">
        <v>106</v>
      </c>
      <c r="B106" s="242"/>
      <c r="C106" s="242"/>
      <c r="D106" s="242"/>
      <c r="E106" s="242"/>
      <c r="F106" s="242"/>
      <c r="G106" s="242"/>
      <c r="H106" s="242"/>
      <c r="I106" s="243"/>
      <c r="J106" s="244" t="e">
        <f>SUM(J21+J22+J34+J41+J44+J51+J68+J75+J80+J83+J98+J94+J95+J103+J104+J105)-J101</f>
        <v>#DIV/0!</v>
      </c>
      <c r="K106" s="245"/>
      <c r="O106" s="76"/>
    </row>
    <row r="107" spans="1:27" ht="10.35" customHeight="1" thickBot="1" x14ac:dyDescent="0.25">
      <c r="A107" s="223"/>
      <c r="B107" s="223"/>
      <c r="C107" s="223"/>
      <c r="D107" s="223"/>
      <c r="E107" s="223"/>
      <c r="F107" s="223"/>
      <c r="G107" s="223"/>
      <c r="H107" s="223"/>
      <c r="I107" s="223"/>
      <c r="J107" s="223"/>
      <c r="K107" s="223"/>
      <c r="O107" s="76"/>
    </row>
    <row r="108" spans="1:27" ht="19.350000000000001" customHeight="1" thickBot="1" x14ac:dyDescent="0.25">
      <c r="A108" s="224" t="s">
        <v>107</v>
      </c>
      <c r="B108" s="225"/>
      <c r="C108" s="225"/>
      <c r="D108" s="225"/>
      <c r="E108" s="225"/>
      <c r="F108" s="225"/>
      <c r="G108" s="225"/>
      <c r="H108" s="225"/>
      <c r="I108" s="226"/>
      <c r="J108" s="227" t="e">
        <f>ROUND(($J$106/$I$16/$G$12),2)</f>
        <v>#DIV/0!</v>
      </c>
      <c r="K108" s="228"/>
      <c r="O108" s="168"/>
    </row>
    <row r="109" spans="1:27" ht="3.6" hidden="1" customHeight="1" thickBot="1" x14ac:dyDescent="0.25">
      <c r="A109" s="229"/>
      <c r="B109" s="230"/>
      <c r="C109" s="230"/>
      <c r="D109" s="230"/>
      <c r="E109" s="230"/>
      <c r="F109" s="230"/>
      <c r="G109" s="230"/>
      <c r="H109" s="230"/>
      <c r="I109" s="230"/>
      <c r="J109" s="231"/>
      <c r="K109" s="232"/>
      <c r="O109" s="76"/>
    </row>
    <row r="110" spans="1:27" ht="31.35" customHeight="1" thickBot="1" x14ac:dyDescent="0.25">
      <c r="A110" s="233" t="s">
        <v>108</v>
      </c>
      <c r="B110" s="234"/>
      <c r="C110" s="234"/>
      <c r="D110" s="234"/>
      <c r="E110" s="234"/>
      <c r="F110" s="234"/>
      <c r="G110" s="234"/>
      <c r="H110" s="234"/>
      <c r="I110" s="235"/>
      <c r="J110" s="236" t="e">
        <f>$J$108*$G$12</f>
        <v>#DIV/0!</v>
      </c>
      <c r="K110" s="237"/>
      <c r="O110" s="76"/>
    </row>
    <row r="111" spans="1:27" ht="7.7" customHeight="1" x14ac:dyDescent="0.2">
      <c r="A111" s="169"/>
    </row>
    <row r="112" spans="1:27" ht="9.9499999999999993" customHeight="1" x14ac:dyDescent="0.2">
      <c r="A112" s="170"/>
    </row>
    <row r="113" spans="1:1" ht="6.95" customHeight="1" x14ac:dyDescent="0.2">
      <c r="A113" s="171"/>
    </row>
  </sheetData>
  <sheetProtection selectLockedCells="1"/>
  <mergeCells count="147">
    <mergeCell ref="A7:K7"/>
    <mergeCell ref="G8:H8"/>
    <mergeCell ref="A9:E9"/>
    <mergeCell ref="G9:H9"/>
    <mergeCell ref="A10:E10"/>
    <mergeCell ref="G10:H10"/>
    <mergeCell ref="A1:K1"/>
    <mergeCell ref="A2:K2"/>
    <mergeCell ref="A3:K3"/>
    <mergeCell ref="A4:G4"/>
    <mergeCell ref="A5:F5"/>
    <mergeCell ref="G5:I5"/>
    <mergeCell ref="J5:K5"/>
    <mergeCell ref="A14:E14"/>
    <mergeCell ref="G14:H14"/>
    <mergeCell ref="A15:J15"/>
    <mergeCell ref="A16:E16"/>
    <mergeCell ref="G16:H16"/>
    <mergeCell ref="A17:K17"/>
    <mergeCell ref="A11:E11"/>
    <mergeCell ref="G11:H11"/>
    <mergeCell ref="A12:E12"/>
    <mergeCell ref="G12:H12"/>
    <mergeCell ref="A13:E13"/>
    <mergeCell ref="G13:H13"/>
    <mergeCell ref="A26:E26"/>
    <mergeCell ref="O26:O27"/>
    <mergeCell ref="A27:E27"/>
    <mergeCell ref="A28:E28"/>
    <mergeCell ref="O28:O29"/>
    <mergeCell ref="A29:E29"/>
    <mergeCell ref="A18:K18"/>
    <mergeCell ref="A20:K20"/>
    <mergeCell ref="A21:C21"/>
    <mergeCell ref="A22:C22"/>
    <mergeCell ref="A24:K24"/>
    <mergeCell ref="A25:H25"/>
    <mergeCell ref="A36:K36"/>
    <mergeCell ref="A37:F37"/>
    <mergeCell ref="H37:J37"/>
    <mergeCell ref="A38:F38"/>
    <mergeCell ref="A39:J39"/>
    <mergeCell ref="A40:D40"/>
    <mergeCell ref="E40:H40"/>
    <mergeCell ref="A30:E30"/>
    <mergeCell ref="A31:E31"/>
    <mergeCell ref="A32:F32"/>
    <mergeCell ref="H32:J32"/>
    <mergeCell ref="A33:E33"/>
    <mergeCell ref="A34:F34"/>
    <mergeCell ref="A46:K46"/>
    <mergeCell ref="A47:E47"/>
    <mergeCell ref="A48:D48"/>
    <mergeCell ref="A49:C49"/>
    <mergeCell ref="G50:I50"/>
    <mergeCell ref="A51:I51"/>
    <mergeCell ref="B41:D41"/>
    <mergeCell ref="E41:F41"/>
    <mergeCell ref="A42:J42"/>
    <mergeCell ref="A43:D43"/>
    <mergeCell ref="E43:H43"/>
    <mergeCell ref="B44:D44"/>
    <mergeCell ref="F44:H44"/>
    <mergeCell ref="O56:O59"/>
    <mergeCell ref="A57:E57"/>
    <mergeCell ref="G57:H57"/>
    <mergeCell ref="A58:E58"/>
    <mergeCell ref="G58:H58"/>
    <mergeCell ref="A59:E59"/>
    <mergeCell ref="G59:H59"/>
    <mergeCell ref="A52:K52"/>
    <mergeCell ref="A53:K53"/>
    <mergeCell ref="G54:H54"/>
    <mergeCell ref="F55:H55"/>
    <mergeCell ref="A56:E56"/>
    <mergeCell ref="G56:H56"/>
    <mergeCell ref="A63:E63"/>
    <mergeCell ref="G63:H63"/>
    <mergeCell ref="A64:E64"/>
    <mergeCell ref="G64:H64"/>
    <mergeCell ref="A65:E65"/>
    <mergeCell ref="G65:H65"/>
    <mergeCell ref="A60:E60"/>
    <mergeCell ref="G60:H60"/>
    <mergeCell ref="A61:E61"/>
    <mergeCell ref="G61:H61"/>
    <mergeCell ref="A62:E62"/>
    <mergeCell ref="G62:H62"/>
    <mergeCell ref="A70:K70"/>
    <mergeCell ref="A71:C71"/>
    <mergeCell ref="O71:O73"/>
    <mergeCell ref="A72:C72"/>
    <mergeCell ref="A73:C73"/>
    <mergeCell ref="A74:C74"/>
    <mergeCell ref="A66:E66"/>
    <mergeCell ref="G66:H66"/>
    <mergeCell ref="A67:E67"/>
    <mergeCell ref="G67:H67"/>
    <mergeCell ref="A68:I68"/>
    <mergeCell ref="A69:K69"/>
    <mergeCell ref="O83:O89"/>
    <mergeCell ref="A84:I84"/>
    <mergeCell ref="A85:J85"/>
    <mergeCell ref="A86:J86"/>
    <mergeCell ref="A87:J87"/>
    <mergeCell ref="A88:J88"/>
    <mergeCell ref="A75:I75"/>
    <mergeCell ref="A76:K76"/>
    <mergeCell ref="A77:K77"/>
    <mergeCell ref="A78:C78"/>
    <mergeCell ref="A79:C79"/>
    <mergeCell ref="A80:I80"/>
    <mergeCell ref="A89:J89"/>
    <mergeCell ref="A90:J90"/>
    <mergeCell ref="A91:J91"/>
    <mergeCell ref="A92:K92"/>
    <mergeCell ref="A93:K93"/>
    <mergeCell ref="A94:E94"/>
    <mergeCell ref="A81:K81"/>
    <mergeCell ref="A82:K82"/>
    <mergeCell ref="A83:D83"/>
    <mergeCell ref="G83:I83"/>
    <mergeCell ref="O98:O100"/>
    <mergeCell ref="A99:K99"/>
    <mergeCell ref="A100:K100"/>
    <mergeCell ref="A101:F101"/>
    <mergeCell ref="G101:H101"/>
    <mergeCell ref="A102:K102"/>
    <mergeCell ref="A95:E95"/>
    <mergeCell ref="A96:K96"/>
    <mergeCell ref="A97:K97"/>
    <mergeCell ref="A98:D98"/>
    <mergeCell ref="E98:F98"/>
    <mergeCell ref="G98:H98"/>
    <mergeCell ref="A107:K107"/>
    <mergeCell ref="A108:I108"/>
    <mergeCell ref="J108:K108"/>
    <mergeCell ref="A109:I109"/>
    <mergeCell ref="J109:K109"/>
    <mergeCell ref="A110:I110"/>
    <mergeCell ref="J110:K110"/>
    <mergeCell ref="A103:E103"/>
    <mergeCell ref="K103:K105"/>
    <mergeCell ref="A104:E104"/>
    <mergeCell ref="A105:E105"/>
    <mergeCell ref="A106:I106"/>
    <mergeCell ref="J106:K106"/>
  </mergeCells>
  <pageMargins left="0.62992125984251968" right="3.937007874015748E-2" top="0.35433070866141736" bottom="0.35433070866141736" header="0.31496062992125984" footer="0.31496062992125984"/>
  <pageSetup paperSize="9" scale="25" fitToWidth="2" fitToHeight="0" orientation="portrait" r:id="rId1"/>
  <headerFooter>
    <oddFooter>&amp;L&amp;"Arial,Kursiv"&amp;9*) Hinweis: 1 Monat = 4,333 Wochen</oddFooter>
  </headerFooter>
  <rowBreaks count="1" manualBreakCount="1">
    <brk id="52"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8A3C-CB1D-DD4F-A436-D618A6A62768}">
  <dimension ref="B2:V28"/>
  <sheetViews>
    <sheetView workbookViewId="0">
      <selection activeCell="G34" sqref="G34"/>
    </sheetView>
  </sheetViews>
  <sheetFormatPr baseColWidth="10" defaultColWidth="12" defaultRowHeight="12.75" x14ac:dyDescent="0.2"/>
  <cols>
    <col min="2" max="2" width="18" customWidth="1"/>
    <col min="3" max="3" width="22.6640625" customWidth="1"/>
    <col min="4" max="4" width="28.83203125" customWidth="1"/>
    <col min="5" max="5" width="18.6640625" customWidth="1"/>
    <col min="6" max="6" width="19" customWidth="1"/>
    <col min="7" max="7" width="24.83203125" bestFit="1" customWidth="1"/>
    <col min="10" max="10" width="18.83203125" customWidth="1"/>
    <col min="11" max="11" width="11.6640625" customWidth="1"/>
    <col min="12" max="12" width="13.83203125" customWidth="1"/>
    <col min="13" max="13" width="14.1640625" bestFit="1" customWidth="1"/>
  </cols>
  <sheetData>
    <row r="2" spans="2:22" ht="15" x14ac:dyDescent="0.2">
      <c r="B2" s="3" t="s">
        <v>111</v>
      </c>
    </row>
    <row r="5" spans="2:22" ht="18" x14ac:dyDescent="0.2">
      <c r="B5" s="12" t="s">
        <v>112</v>
      </c>
    </row>
    <row r="7" spans="2:22" ht="35.1" customHeight="1" x14ac:dyDescent="0.2">
      <c r="B7" s="49" t="s">
        <v>113</v>
      </c>
      <c r="C7" s="49" t="s">
        <v>114</v>
      </c>
      <c r="D7" s="49" t="s">
        <v>115</v>
      </c>
      <c r="E7" s="49" t="s">
        <v>116</v>
      </c>
      <c r="F7" s="49" t="s">
        <v>117</v>
      </c>
    </row>
    <row r="8" spans="2:22" ht="15.75" x14ac:dyDescent="0.2">
      <c r="B8" s="50" t="s">
        <v>118</v>
      </c>
      <c r="C8" s="50" t="s">
        <v>119</v>
      </c>
      <c r="D8" s="51">
        <v>5000</v>
      </c>
      <c r="E8" s="50">
        <v>160</v>
      </c>
      <c r="F8" s="51">
        <f>SUM(D8/E8)</f>
        <v>31.25</v>
      </c>
      <c r="G8" s="2" t="s">
        <v>120</v>
      </c>
    </row>
    <row r="9" spans="2:22" ht="15.75" x14ac:dyDescent="0.2">
      <c r="B9" s="50"/>
      <c r="C9" s="50"/>
      <c r="D9" s="51"/>
      <c r="E9" s="50"/>
      <c r="F9" s="51"/>
    </row>
    <row r="10" spans="2:22" ht="15.75" x14ac:dyDescent="0.2">
      <c r="B10" s="50"/>
      <c r="C10" s="50"/>
      <c r="D10" s="51"/>
      <c r="E10" s="50"/>
      <c r="F10" s="51"/>
    </row>
    <row r="11" spans="2:22" ht="15.75" x14ac:dyDescent="0.2">
      <c r="B11" s="50"/>
      <c r="C11" s="50"/>
      <c r="D11" s="51"/>
      <c r="E11" s="50"/>
      <c r="F11" s="51"/>
    </row>
    <row r="12" spans="2:22" ht="15.75" x14ac:dyDescent="0.2">
      <c r="B12" s="50"/>
      <c r="C12" s="50"/>
      <c r="D12" s="51"/>
      <c r="E12" s="50"/>
      <c r="F12" s="51"/>
    </row>
    <row r="16" spans="2:22" ht="15.75" x14ac:dyDescent="0.25">
      <c r="B16" s="52" t="s">
        <v>121</v>
      </c>
      <c r="C16" s="53"/>
      <c r="D16" s="53"/>
      <c r="E16" s="53"/>
      <c r="F16" s="53"/>
      <c r="G16" s="53"/>
      <c r="H16" s="53"/>
      <c r="L16" s="54"/>
      <c r="M16" s="53"/>
      <c r="N16" s="53"/>
      <c r="O16" s="53"/>
      <c r="P16" s="53"/>
      <c r="Q16" s="53"/>
      <c r="R16" s="53"/>
      <c r="S16" s="53"/>
      <c r="T16" s="53"/>
      <c r="U16" s="53"/>
      <c r="V16" s="53"/>
    </row>
    <row r="17" spans="2:22" x14ac:dyDescent="0.2">
      <c r="B17" s="53"/>
      <c r="C17" s="53"/>
      <c r="D17" s="53"/>
      <c r="E17" s="53"/>
      <c r="F17" s="53"/>
      <c r="G17" s="53"/>
      <c r="H17" s="53"/>
      <c r="L17" s="53"/>
      <c r="M17" s="53"/>
      <c r="N17" s="53"/>
      <c r="O17" s="53"/>
      <c r="P17" s="53"/>
      <c r="Q17" s="53"/>
      <c r="R17" s="53"/>
      <c r="S17" s="53"/>
      <c r="T17" s="53"/>
      <c r="U17" s="53"/>
      <c r="V17" s="53"/>
    </row>
    <row r="18" spans="2:22" x14ac:dyDescent="0.2">
      <c r="B18" s="53"/>
      <c r="C18" s="63">
        <v>18</v>
      </c>
      <c r="D18" s="53" t="s">
        <v>122</v>
      </c>
      <c r="E18" s="53"/>
      <c r="F18" s="53"/>
      <c r="G18" s="53"/>
      <c r="H18" s="53"/>
      <c r="L18" s="53"/>
      <c r="M18" s="53"/>
      <c r="N18" s="53"/>
      <c r="O18" s="53"/>
      <c r="P18" s="53"/>
      <c r="Q18" s="53"/>
      <c r="R18" s="53"/>
      <c r="S18" s="53"/>
      <c r="T18" s="53"/>
      <c r="U18" s="53"/>
      <c r="V18" s="53"/>
    </row>
    <row r="19" spans="2:22" x14ac:dyDescent="0.2">
      <c r="B19" s="53"/>
      <c r="C19" s="65">
        <v>30</v>
      </c>
      <c r="D19" s="53" t="s">
        <v>123</v>
      </c>
      <c r="E19" s="55"/>
      <c r="F19" s="53"/>
      <c r="G19" s="53"/>
      <c r="H19" s="53"/>
      <c r="L19" s="53"/>
      <c r="M19" s="53"/>
      <c r="N19" s="53"/>
      <c r="O19" s="53"/>
      <c r="P19" s="53"/>
      <c r="Q19" s="53"/>
      <c r="R19" s="53"/>
      <c r="S19" s="53"/>
      <c r="T19" s="53"/>
      <c r="U19" s="53"/>
      <c r="V19" s="53"/>
    </row>
    <row r="20" spans="2:22" x14ac:dyDescent="0.2">
      <c r="B20" s="53"/>
      <c r="C20" s="66">
        <v>5</v>
      </c>
      <c r="D20" s="53" t="s">
        <v>124</v>
      </c>
      <c r="E20" s="53"/>
      <c r="F20" s="53"/>
      <c r="G20" s="53"/>
      <c r="H20" s="53"/>
      <c r="L20" s="53"/>
      <c r="M20" s="53"/>
      <c r="N20" s="53"/>
      <c r="O20" s="53"/>
      <c r="P20" s="53"/>
      <c r="Q20" s="53"/>
      <c r="R20" s="53"/>
      <c r="S20" s="53"/>
      <c r="T20" s="53"/>
      <c r="U20" s="53"/>
      <c r="V20" s="53"/>
    </row>
    <row r="21" spans="2:22" x14ac:dyDescent="0.2">
      <c r="B21" s="56" t="s">
        <v>125</v>
      </c>
      <c r="C21" s="63">
        <f>SUM(C18:C20)</f>
        <v>53</v>
      </c>
      <c r="D21" s="53" t="s">
        <v>126</v>
      </c>
      <c r="E21" s="53"/>
      <c r="F21" s="53"/>
      <c r="G21" s="53"/>
      <c r="H21" s="53"/>
      <c r="L21" s="53"/>
      <c r="M21" s="53"/>
      <c r="N21" s="53"/>
      <c r="O21" s="53"/>
      <c r="P21" s="53"/>
      <c r="Q21" s="53"/>
      <c r="R21" s="53"/>
      <c r="S21" s="53"/>
      <c r="T21" s="53"/>
      <c r="U21" s="53"/>
      <c r="V21" s="53"/>
    </row>
    <row r="22" spans="2:22" x14ac:dyDescent="0.2">
      <c r="B22" s="53"/>
      <c r="C22" s="65">
        <v>251</v>
      </c>
      <c r="D22" s="53" t="s">
        <v>127</v>
      </c>
      <c r="E22" s="53"/>
      <c r="F22" s="53"/>
      <c r="G22" s="53"/>
      <c r="H22" s="53"/>
      <c r="I22" s="53"/>
      <c r="J22" s="53"/>
      <c r="K22" s="53"/>
      <c r="L22" s="53"/>
      <c r="M22" s="53"/>
      <c r="N22" s="53"/>
      <c r="O22" s="53"/>
      <c r="P22" s="53"/>
      <c r="Q22" s="53"/>
      <c r="R22" s="53"/>
      <c r="S22" s="53"/>
      <c r="T22" s="53"/>
      <c r="U22" s="53"/>
      <c r="V22" s="53"/>
    </row>
    <row r="23" spans="2:22" x14ac:dyDescent="0.2">
      <c r="B23" s="53"/>
      <c r="C23" s="64">
        <f>+C21/C22</f>
        <v>0.21115537848605578</v>
      </c>
      <c r="D23" s="53" t="s">
        <v>128</v>
      </c>
      <c r="E23" s="53"/>
      <c r="F23" s="53"/>
      <c r="G23" s="53"/>
      <c r="H23" s="53"/>
      <c r="I23" s="53"/>
      <c r="J23" s="53"/>
      <c r="K23" s="53"/>
      <c r="L23" s="53"/>
      <c r="M23" s="53"/>
      <c r="N23" s="53"/>
      <c r="O23" s="53"/>
      <c r="P23" s="53"/>
      <c r="Q23" s="53"/>
      <c r="R23" s="53"/>
      <c r="S23" s="53"/>
      <c r="T23" s="53"/>
      <c r="U23" s="53"/>
      <c r="V23" s="53"/>
    </row>
    <row r="24" spans="2:22" x14ac:dyDescent="0.2">
      <c r="B24" s="53"/>
      <c r="E24" s="53"/>
      <c r="F24" s="53"/>
      <c r="G24" s="53"/>
      <c r="H24" s="53"/>
      <c r="I24" s="53"/>
      <c r="J24" s="53"/>
      <c r="K24" s="53"/>
      <c r="L24" s="53"/>
      <c r="M24" s="53"/>
      <c r="N24" s="53"/>
      <c r="O24" s="53"/>
      <c r="P24" s="53"/>
      <c r="Q24" s="53"/>
      <c r="R24" s="53"/>
      <c r="S24" s="53"/>
      <c r="T24" s="53"/>
      <c r="U24" s="53"/>
      <c r="V24" s="53"/>
    </row>
    <row r="25" spans="2:22" x14ac:dyDescent="0.2">
      <c r="B25" s="53"/>
      <c r="C25" s="63">
        <v>160</v>
      </c>
      <c r="D25" s="53" t="s">
        <v>129</v>
      </c>
      <c r="E25" s="53"/>
      <c r="F25" s="53"/>
      <c r="G25" s="53"/>
      <c r="H25" s="53"/>
      <c r="I25" s="53"/>
      <c r="J25" s="53"/>
      <c r="K25" s="53"/>
      <c r="L25" s="53"/>
      <c r="M25" s="53"/>
      <c r="N25" s="53"/>
      <c r="O25" s="53"/>
      <c r="P25" s="53"/>
      <c r="Q25" s="53"/>
      <c r="R25" s="53"/>
      <c r="S25" s="53"/>
      <c r="T25" s="53"/>
      <c r="U25" s="53"/>
      <c r="V25" s="53"/>
    </row>
    <row r="26" spans="2:22" ht="15" x14ac:dyDescent="0.25">
      <c r="B26" s="53"/>
      <c r="C26" s="57"/>
      <c r="D26" s="53"/>
      <c r="E26" s="53"/>
      <c r="F26" s="58">
        <v>0.2</v>
      </c>
      <c r="G26" s="59">
        <f>+C23</f>
        <v>0.21115537848605578</v>
      </c>
      <c r="H26" s="58"/>
      <c r="I26" s="58"/>
      <c r="J26" s="53"/>
      <c r="L26" s="53"/>
      <c r="M26" s="53"/>
      <c r="N26" s="53"/>
      <c r="O26" s="53"/>
      <c r="P26" s="53"/>
      <c r="Q26" s="53"/>
      <c r="R26" s="53"/>
    </row>
    <row r="27" spans="2:22" x14ac:dyDescent="0.2">
      <c r="B27" s="53"/>
      <c r="C27" s="53"/>
      <c r="D27" s="73" t="s">
        <v>113</v>
      </c>
      <c r="E27" s="60" t="s">
        <v>130</v>
      </c>
      <c r="F27" s="61" t="s">
        <v>131</v>
      </c>
      <c r="G27" s="61" t="s">
        <v>132</v>
      </c>
      <c r="H27" s="62"/>
      <c r="I27" s="62"/>
      <c r="J27" s="61" t="s">
        <v>133</v>
      </c>
      <c r="K27" s="61" t="s">
        <v>134</v>
      </c>
      <c r="L27" s="60"/>
      <c r="M27" s="60"/>
      <c r="N27" s="72" t="s">
        <v>135</v>
      </c>
      <c r="O27" s="53"/>
      <c r="P27" s="53"/>
      <c r="Q27" s="53"/>
    </row>
    <row r="28" spans="2:22" x14ac:dyDescent="0.2">
      <c r="B28" s="53"/>
      <c r="C28" s="53"/>
      <c r="D28" s="70"/>
      <c r="E28" s="69">
        <v>1000</v>
      </c>
      <c r="F28" s="68">
        <f>E28*F26</f>
        <v>200</v>
      </c>
      <c r="G28" s="68">
        <f>(E28+F28)*G26</f>
        <v>253.38645418326695</v>
      </c>
      <c r="H28" s="67"/>
      <c r="I28" s="67"/>
      <c r="J28" s="68">
        <f>SUM(E28:I28)</f>
        <v>1453.386454183267</v>
      </c>
      <c r="K28" s="68">
        <f>J28/C25</f>
        <v>9.0836653386454191</v>
      </c>
      <c r="L28" s="67" t="s">
        <v>136</v>
      </c>
      <c r="M28" s="67"/>
      <c r="N28" s="68">
        <f>K28/60*45</f>
        <v>6.8127490039840639</v>
      </c>
      <c r="O28" s="67"/>
      <c r="P28" s="71"/>
      <c r="Q28" s="53"/>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62E6F-4EC5-3B4C-962C-A31E203CC41F}">
  <dimension ref="A2:D11"/>
  <sheetViews>
    <sheetView zoomScaleNormal="100" workbookViewId="0">
      <selection activeCell="C26" sqref="C26"/>
    </sheetView>
  </sheetViews>
  <sheetFormatPr baseColWidth="10" defaultColWidth="12" defaultRowHeight="12.75" x14ac:dyDescent="0.2"/>
  <cols>
    <col min="2" max="2" width="54.33203125" customWidth="1"/>
    <col min="3" max="3" width="56.33203125" customWidth="1"/>
  </cols>
  <sheetData>
    <row r="2" spans="1:4" ht="15" x14ac:dyDescent="0.2">
      <c r="A2" s="1"/>
      <c r="B2" s="3" t="s">
        <v>137</v>
      </c>
    </row>
    <row r="4" spans="1:4" ht="18" x14ac:dyDescent="0.2">
      <c r="B4" s="12" t="s">
        <v>138</v>
      </c>
    </row>
    <row r="6" spans="1:4" ht="35.1" customHeight="1" x14ac:dyDescent="0.2">
      <c r="B6" s="49" t="s">
        <v>139</v>
      </c>
      <c r="C6" s="49" t="s">
        <v>140</v>
      </c>
    </row>
    <row r="7" spans="1:4" ht="15.75" x14ac:dyDescent="0.2">
      <c r="B7" s="50" t="s">
        <v>118</v>
      </c>
      <c r="C7" s="51"/>
      <c r="D7" s="2"/>
    </row>
    <row r="8" spans="1:4" ht="15.75" x14ac:dyDescent="0.2">
      <c r="B8" s="50"/>
      <c r="C8" s="51"/>
    </row>
    <row r="9" spans="1:4" ht="15.75" x14ac:dyDescent="0.2">
      <c r="B9" s="50"/>
      <c r="C9" s="51"/>
    </row>
    <row r="10" spans="1:4" ht="15.75" x14ac:dyDescent="0.2">
      <c r="B10" s="50"/>
      <c r="C10" s="51"/>
    </row>
    <row r="11" spans="1:4" ht="15.75" x14ac:dyDescent="0.2">
      <c r="B11" s="50"/>
      <c r="C11" s="51"/>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6A2F-B164-4640-B3FD-A44B80AF34CF}">
  <dimension ref="B1:J42"/>
  <sheetViews>
    <sheetView topLeftCell="A6" zoomScale="130" zoomScaleNormal="130" workbookViewId="0">
      <selection activeCell="C40" sqref="C40"/>
    </sheetView>
  </sheetViews>
  <sheetFormatPr baseColWidth="10" defaultColWidth="12" defaultRowHeight="12.75" x14ac:dyDescent="0.2"/>
  <cols>
    <col min="2" max="2" width="49.6640625" customWidth="1"/>
    <col min="3" max="3" width="16" customWidth="1"/>
    <col min="4" max="4" width="20" customWidth="1"/>
    <col min="6" max="6" width="17.1640625" customWidth="1"/>
    <col min="7" max="7" width="16.33203125" customWidth="1"/>
    <col min="8" max="8" width="14.33203125" customWidth="1"/>
    <col min="9" max="9" width="15.33203125" customWidth="1"/>
  </cols>
  <sheetData>
    <row r="1" spans="2:10" ht="15" x14ac:dyDescent="0.2">
      <c r="B1" s="1"/>
    </row>
    <row r="2" spans="2:10" ht="15" x14ac:dyDescent="0.2">
      <c r="B2" s="3" t="s">
        <v>141</v>
      </c>
    </row>
    <row r="4" spans="2:10" ht="33.950000000000003" customHeight="1" x14ac:dyDescent="0.2">
      <c r="B4" s="42" t="s">
        <v>142</v>
      </c>
      <c r="C4" s="27"/>
      <c r="D4" s="27"/>
      <c r="E4" s="27"/>
      <c r="F4" s="27"/>
      <c r="G4" s="27"/>
      <c r="H4" s="27"/>
      <c r="I4" s="27"/>
      <c r="J4" s="24"/>
    </row>
    <row r="5" spans="2:10" ht="47.25" x14ac:dyDescent="0.2">
      <c r="B5" s="41" t="s">
        <v>143</v>
      </c>
      <c r="C5" s="41" t="s">
        <v>144</v>
      </c>
      <c r="D5" s="41" t="s">
        <v>145</v>
      </c>
      <c r="E5" s="41" t="s">
        <v>146</v>
      </c>
      <c r="F5" s="41" t="s">
        <v>147</v>
      </c>
      <c r="G5" s="41" t="s">
        <v>56</v>
      </c>
      <c r="H5" s="41" t="s">
        <v>148</v>
      </c>
      <c r="I5" s="41" t="s">
        <v>149</v>
      </c>
      <c r="J5" s="24"/>
    </row>
    <row r="6" spans="2:10" ht="15" x14ac:dyDescent="0.2">
      <c r="B6" s="21" t="s">
        <v>150</v>
      </c>
      <c r="C6" s="28">
        <v>1000</v>
      </c>
      <c r="D6" s="29">
        <v>2</v>
      </c>
      <c r="E6" s="30">
        <v>100</v>
      </c>
      <c r="F6" s="31">
        <v>150</v>
      </c>
      <c r="G6" s="32">
        <f>C6+F6</f>
        <v>1150</v>
      </c>
      <c r="H6" s="32">
        <f t="shared" ref="H6:H34" si="0">G6/D6</f>
        <v>575</v>
      </c>
      <c r="I6" s="33">
        <f>H6/C40</f>
        <v>3.9930555555555554</v>
      </c>
      <c r="J6" s="24"/>
    </row>
    <row r="7" spans="2:10" ht="15" x14ac:dyDescent="0.2">
      <c r="B7" s="22"/>
      <c r="C7" s="34">
        <v>0</v>
      </c>
      <c r="D7" s="35">
        <v>0</v>
      </c>
      <c r="E7" s="36">
        <v>0</v>
      </c>
      <c r="F7" s="37">
        <v>0</v>
      </c>
      <c r="G7" s="38">
        <f t="shared" ref="G7:G34" si="1">C7+F7</f>
        <v>0</v>
      </c>
      <c r="H7" s="38" t="e">
        <f t="shared" si="0"/>
        <v>#DIV/0!</v>
      </c>
      <c r="I7" s="33" t="e">
        <f>H7/C40</f>
        <v>#DIV/0!</v>
      </c>
      <c r="J7" s="24"/>
    </row>
    <row r="8" spans="2:10" ht="15" x14ac:dyDescent="0.2">
      <c r="B8" s="21"/>
      <c r="C8" s="28">
        <v>0</v>
      </c>
      <c r="D8" s="29">
        <v>0</v>
      </c>
      <c r="E8" s="30">
        <v>0</v>
      </c>
      <c r="F8" s="31">
        <v>0</v>
      </c>
      <c r="G8" s="32">
        <f t="shared" si="1"/>
        <v>0</v>
      </c>
      <c r="H8" s="32" t="e">
        <f t="shared" si="0"/>
        <v>#DIV/0!</v>
      </c>
      <c r="I8" s="74" t="e">
        <f>H8/C40</f>
        <v>#DIV/0!</v>
      </c>
      <c r="J8" s="24"/>
    </row>
    <row r="9" spans="2:10" ht="15" x14ac:dyDescent="0.2">
      <c r="B9" s="22"/>
      <c r="C9" s="34">
        <v>0</v>
      </c>
      <c r="D9" s="35">
        <v>0</v>
      </c>
      <c r="E9" s="36">
        <v>0</v>
      </c>
      <c r="F9" s="37">
        <v>0</v>
      </c>
      <c r="G9" s="38">
        <f t="shared" si="1"/>
        <v>0</v>
      </c>
      <c r="H9" s="38" t="e">
        <f t="shared" si="0"/>
        <v>#DIV/0!</v>
      </c>
      <c r="I9" s="74" t="e">
        <f>H9/C40</f>
        <v>#DIV/0!</v>
      </c>
      <c r="J9" s="24"/>
    </row>
    <row r="10" spans="2:10" ht="15" x14ac:dyDescent="0.2">
      <c r="B10" s="21"/>
      <c r="C10" s="28">
        <v>0</v>
      </c>
      <c r="D10" s="29">
        <v>0</v>
      </c>
      <c r="E10" s="30">
        <v>0</v>
      </c>
      <c r="F10" s="31">
        <v>0</v>
      </c>
      <c r="G10" s="32">
        <f t="shared" si="1"/>
        <v>0</v>
      </c>
      <c r="H10" s="32" t="e">
        <f t="shared" si="0"/>
        <v>#DIV/0!</v>
      </c>
      <c r="I10" s="74" t="e">
        <f>H10/C40</f>
        <v>#DIV/0!</v>
      </c>
      <c r="J10" s="24"/>
    </row>
    <row r="11" spans="2:10" ht="15" x14ac:dyDescent="0.2">
      <c r="B11" s="22"/>
      <c r="C11" s="34">
        <v>0</v>
      </c>
      <c r="D11" s="35">
        <v>0</v>
      </c>
      <c r="E11" s="36">
        <v>0</v>
      </c>
      <c r="F11" s="37">
        <v>0</v>
      </c>
      <c r="G11" s="38">
        <f t="shared" si="1"/>
        <v>0</v>
      </c>
      <c r="H11" s="38" t="e">
        <f t="shared" si="0"/>
        <v>#DIV/0!</v>
      </c>
      <c r="I11" s="74" t="e">
        <f>H11/C40</f>
        <v>#DIV/0!</v>
      </c>
      <c r="J11" s="24"/>
    </row>
    <row r="12" spans="2:10" ht="15" x14ac:dyDescent="0.2">
      <c r="B12" s="23"/>
      <c r="C12" s="28">
        <v>0</v>
      </c>
      <c r="D12" s="29">
        <v>0</v>
      </c>
      <c r="E12" s="30">
        <v>0</v>
      </c>
      <c r="F12" s="31">
        <v>0</v>
      </c>
      <c r="G12" s="32">
        <f t="shared" si="1"/>
        <v>0</v>
      </c>
      <c r="H12" s="32" t="e">
        <f t="shared" si="0"/>
        <v>#DIV/0!</v>
      </c>
      <c r="I12" s="74" t="e">
        <f>H12/C40</f>
        <v>#DIV/0!</v>
      </c>
      <c r="J12" s="24"/>
    </row>
    <row r="13" spans="2:10" ht="15" x14ac:dyDescent="0.2">
      <c r="B13" s="22"/>
      <c r="C13" s="34">
        <v>0</v>
      </c>
      <c r="D13" s="35">
        <v>0</v>
      </c>
      <c r="E13" s="36">
        <v>0</v>
      </c>
      <c r="F13" s="37">
        <v>0</v>
      </c>
      <c r="G13" s="38">
        <f t="shared" si="1"/>
        <v>0</v>
      </c>
      <c r="H13" s="38" t="e">
        <f t="shared" si="0"/>
        <v>#DIV/0!</v>
      </c>
      <c r="I13" s="74" t="e">
        <f>H13/C40</f>
        <v>#DIV/0!</v>
      </c>
      <c r="J13" s="24"/>
    </row>
    <row r="14" spans="2:10" ht="15" x14ac:dyDescent="0.2">
      <c r="B14" s="21"/>
      <c r="C14" s="28">
        <v>0</v>
      </c>
      <c r="D14" s="29">
        <v>0</v>
      </c>
      <c r="E14" s="30">
        <v>0</v>
      </c>
      <c r="F14" s="31">
        <v>0</v>
      </c>
      <c r="G14" s="32">
        <f t="shared" si="1"/>
        <v>0</v>
      </c>
      <c r="H14" s="32" t="e">
        <f t="shared" si="0"/>
        <v>#DIV/0!</v>
      </c>
      <c r="I14" s="74" t="e">
        <f>H14/C40</f>
        <v>#DIV/0!</v>
      </c>
      <c r="J14" s="24"/>
    </row>
    <row r="15" spans="2:10" ht="15" x14ac:dyDescent="0.2">
      <c r="B15" s="22"/>
      <c r="C15" s="34">
        <v>0</v>
      </c>
      <c r="D15" s="35">
        <v>0</v>
      </c>
      <c r="E15" s="36">
        <v>0</v>
      </c>
      <c r="F15" s="37">
        <v>0</v>
      </c>
      <c r="G15" s="38">
        <f t="shared" si="1"/>
        <v>0</v>
      </c>
      <c r="H15" s="38" t="e">
        <f t="shared" si="0"/>
        <v>#DIV/0!</v>
      </c>
      <c r="I15" s="74" t="e">
        <f>H15/C40</f>
        <v>#DIV/0!</v>
      </c>
      <c r="J15" s="24"/>
    </row>
    <row r="16" spans="2:10" ht="15" x14ac:dyDescent="0.2">
      <c r="B16" s="21"/>
      <c r="C16" s="28">
        <v>0</v>
      </c>
      <c r="D16" s="29">
        <v>0</v>
      </c>
      <c r="E16" s="30">
        <v>0</v>
      </c>
      <c r="F16" s="31">
        <v>0</v>
      </c>
      <c r="G16" s="32">
        <f t="shared" si="1"/>
        <v>0</v>
      </c>
      <c r="H16" s="32" t="e">
        <f t="shared" si="0"/>
        <v>#DIV/0!</v>
      </c>
      <c r="I16" s="74" t="e">
        <f>H16/C40</f>
        <v>#DIV/0!</v>
      </c>
      <c r="J16" s="24"/>
    </row>
    <row r="17" spans="2:10" ht="15" x14ac:dyDescent="0.2">
      <c r="B17" s="22"/>
      <c r="C17" s="34">
        <v>0</v>
      </c>
      <c r="D17" s="35">
        <v>0</v>
      </c>
      <c r="E17" s="36">
        <v>0</v>
      </c>
      <c r="F17" s="37">
        <v>0</v>
      </c>
      <c r="G17" s="38">
        <f t="shared" si="1"/>
        <v>0</v>
      </c>
      <c r="H17" s="38" t="e">
        <f t="shared" si="0"/>
        <v>#DIV/0!</v>
      </c>
      <c r="I17" s="74" t="e">
        <f>H17/C40</f>
        <v>#DIV/0!</v>
      </c>
      <c r="J17" s="24"/>
    </row>
    <row r="18" spans="2:10" ht="15" x14ac:dyDescent="0.2">
      <c r="B18" s="21"/>
      <c r="C18" s="28">
        <v>0</v>
      </c>
      <c r="D18" s="29">
        <v>0</v>
      </c>
      <c r="E18" s="30">
        <v>0</v>
      </c>
      <c r="F18" s="31">
        <v>0</v>
      </c>
      <c r="G18" s="32">
        <f t="shared" si="1"/>
        <v>0</v>
      </c>
      <c r="H18" s="32" t="e">
        <f t="shared" si="0"/>
        <v>#DIV/0!</v>
      </c>
      <c r="I18" s="74" t="e">
        <f>H18/C40</f>
        <v>#DIV/0!</v>
      </c>
      <c r="J18" s="24"/>
    </row>
    <row r="19" spans="2:10" ht="15" x14ac:dyDescent="0.2">
      <c r="B19" s="22"/>
      <c r="C19" s="34">
        <v>0</v>
      </c>
      <c r="D19" s="35">
        <v>0</v>
      </c>
      <c r="E19" s="36">
        <v>0</v>
      </c>
      <c r="F19" s="37">
        <v>0</v>
      </c>
      <c r="G19" s="38">
        <f t="shared" si="1"/>
        <v>0</v>
      </c>
      <c r="H19" s="38" t="e">
        <f t="shared" si="0"/>
        <v>#DIV/0!</v>
      </c>
      <c r="I19" s="74" t="e">
        <f>H19/C40</f>
        <v>#DIV/0!</v>
      </c>
      <c r="J19" s="24"/>
    </row>
    <row r="20" spans="2:10" ht="15" x14ac:dyDescent="0.2">
      <c r="B20" s="21"/>
      <c r="C20" s="28">
        <v>0</v>
      </c>
      <c r="D20" s="29">
        <v>0</v>
      </c>
      <c r="E20" s="30">
        <v>0</v>
      </c>
      <c r="F20" s="31">
        <v>0</v>
      </c>
      <c r="G20" s="32">
        <f t="shared" si="1"/>
        <v>0</v>
      </c>
      <c r="H20" s="32" t="e">
        <f t="shared" si="0"/>
        <v>#DIV/0!</v>
      </c>
      <c r="I20" s="74" t="e">
        <f>H20/C40</f>
        <v>#DIV/0!</v>
      </c>
      <c r="J20" s="24"/>
    </row>
    <row r="21" spans="2:10" ht="15" x14ac:dyDescent="0.2">
      <c r="B21" s="22"/>
      <c r="C21" s="34">
        <v>0</v>
      </c>
      <c r="D21" s="35">
        <v>0</v>
      </c>
      <c r="E21" s="36">
        <v>0</v>
      </c>
      <c r="F21" s="37">
        <v>0</v>
      </c>
      <c r="G21" s="38">
        <f t="shared" si="1"/>
        <v>0</v>
      </c>
      <c r="H21" s="38" t="e">
        <f t="shared" si="0"/>
        <v>#DIV/0!</v>
      </c>
      <c r="I21" s="74" t="e">
        <f>H21/C40</f>
        <v>#DIV/0!</v>
      </c>
      <c r="J21" s="24"/>
    </row>
    <row r="22" spans="2:10" ht="15" x14ac:dyDescent="0.2">
      <c r="B22" s="21"/>
      <c r="C22" s="28">
        <v>0</v>
      </c>
      <c r="D22" s="29">
        <v>0</v>
      </c>
      <c r="E22" s="30">
        <v>0</v>
      </c>
      <c r="F22" s="31">
        <v>0</v>
      </c>
      <c r="G22" s="32">
        <f t="shared" si="1"/>
        <v>0</v>
      </c>
      <c r="H22" s="32" t="e">
        <f t="shared" si="0"/>
        <v>#DIV/0!</v>
      </c>
      <c r="I22" s="74" t="e">
        <f>H22/C40</f>
        <v>#DIV/0!</v>
      </c>
      <c r="J22" s="24"/>
    </row>
    <row r="23" spans="2:10" ht="15" x14ac:dyDescent="0.2">
      <c r="B23" s="22"/>
      <c r="C23" s="34">
        <v>0</v>
      </c>
      <c r="D23" s="35">
        <v>0</v>
      </c>
      <c r="E23" s="36">
        <v>0</v>
      </c>
      <c r="F23" s="37">
        <v>0</v>
      </c>
      <c r="G23" s="38">
        <f t="shared" si="1"/>
        <v>0</v>
      </c>
      <c r="H23" s="38" t="e">
        <f t="shared" si="0"/>
        <v>#DIV/0!</v>
      </c>
      <c r="I23" s="74" t="e">
        <f>H23/C40</f>
        <v>#DIV/0!</v>
      </c>
      <c r="J23" s="24"/>
    </row>
    <row r="24" spans="2:10" ht="15" x14ac:dyDescent="0.2">
      <c r="B24" s="21"/>
      <c r="C24" s="28">
        <v>0</v>
      </c>
      <c r="D24" s="29">
        <v>0</v>
      </c>
      <c r="E24" s="30">
        <v>0</v>
      </c>
      <c r="F24" s="31">
        <v>0</v>
      </c>
      <c r="G24" s="32">
        <f t="shared" si="1"/>
        <v>0</v>
      </c>
      <c r="H24" s="32" t="e">
        <f t="shared" si="0"/>
        <v>#DIV/0!</v>
      </c>
      <c r="I24" s="74" t="e">
        <f>H24/C40</f>
        <v>#DIV/0!</v>
      </c>
      <c r="J24" s="24"/>
    </row>
    <row r="25" spans="2:10" ht="15" x14ac:dyDescent="0.2">
      <c r="B25" s="22"/>
      <c r="C25" s="34">
        <v>0</v>
      </c>
      <c r="D25" s="35">
        <v>0</v>
      </c>
      <c r="E25" s="36">
        <v>0</v>
      </c>
      <c r="F25" s="37">
        <v>0</v>
      </c>
      <c r="G25" s="38">
        <f t="shared" si="1"/>
        <v>0</v>
      </c>
      <c r="H25" s="38" t="e">
        <f t="shared" si="0"/>
        <v>#DIV/0!</v>
      </c>
      <c r="I25" s="74" t="e">
        <f>H25/C40</f>
        <v>#DIV/0!</v>
      </c>
      <c r="J25" s="24"/>
    </row>
    <row r="26" spans="2:10" ht="15" x14ac:dyDescent="0.2">
      <c r="B26" s="21"/>
      <c r="C26" s="28">
        <v>0</v>
      </c>
      <c r="D26" s="29">
        <v>0</v>
      </c>
      <c r="E26" s="30">
        <v>0</v>
      </c>
      <c r="F26" s="31">
        <v>0</v>
      </c>
      <c r="G26" s="32">
        <f t="shared" si="1"/>
        <v>0</v>
      </c>
      <c r="H26" s="32" t="e">
        <f t="shared" si="0"/>
        <v>#DIV/0!</v>
      </c>
      <c r="I26" s="74" t="e">
        <f>H26/C40</f>
        <v>#DIV/0!</v>
      </c>
      <c r="J26" s="24"/>
    </row>
    <row r="27" spans="2:10" ht="15" x14ac:dyDescent="0.2">
      <c r="B27" s="22"/>
      <c r="C27" s="34">
        <v>0</v>
      </c>
      <c r="D27" s="35">
        <v>0</v>
      </c>
      <c r="E27" s="36">
        <v>0</v>
      </c>
      <c r="F27" s="37">
        <v>0</v>
      </c>
      <c r="G27" s="38">
        <f t="shared" si="1"/>
        <v>0</v>
      </c>
      <c r="H27" s="38" t="e">
        <f t="shared" si="0"/>
        <v>#DIV/0!</v>
      </c>
      <c r="I27" s="74" t="e">
        <f>H27/C40</f>
        <v>#DIV/0!</v>
      </c>
      <c r="J27" s="24"/>
    </row>
    <row r="28" spans="2:10" ht="15" x14ac:dyDescent="0.2">
      <c r="B28" s="21"/>
      <c r="C28" s="28">
        <v>0</v>
      </c>
      <c r="D28" s="29">
        <v>0</v>
      </c>
      <c r="E28" s="30">
        <v>0</v>
      </c>
      <c r="F28" s="31">
        <v>0</v>
      </c>
      <c r="G28" s="32">
        <f t="shared" si="1"/>
        <v>0</v>
      </c>
      <c r="H28" s="32" t="e">
        <f t="shared" si="0"/>
        <v>#DIV/0!</v>
      </c>
      <c r="I28" s="74" t="e">
        <f>H28/C40</f>
        <v>#DIV/0!</v>
      </c>
      <c r="J28" s="24"/>
    </row>
    <row r="29" spans="2:10" ht="15" x14ac:dyDescent="0.2">
      <c r="B29" s="22"/>
      <c r="C29" s="34">
        <v>0</v>
      </c>
      <c r="D29" s="35">
        <v>0</v>
      </c>
      <c r="E29" s="36">
        <v>0</v>
      </c>
      <c r="F29" s="37">
        <v>0</v>
      </c>
      <c r="G29" s="38">
        <f t="shared" si="1"/>
        <v>0</v>
      </c>
      <c r="H29" s="38" t="e">
        <f t="shared" si="0"/>
        <v>#DIV/0!</v>
      </c>
      <c r="I29" s="74" t="e">
        <f>H29/C40</f>
        <v>#DIV/0!</v>
      </c>
      <c r="J29" s="24"/>
    </row>
    <row r="30" spans="2:10" ht="15" x14ac:dyDescent="0.2">
      <c r="B30" s="21"/>
      <c r="C30" s="28">
        <v>0</v>
      </c>
      <c r="D30" s="29">
        <v>0</v>
      </c>
      <c r="E30" s="30">
        <v>0</v>
      </c>
      <c r="F30" s="31">
        <v>0</v>
      </c>
      <c r="G30" s="32">
        <f t="shared" si="1"/>
        <v>0</v>
      </c>
      <c r="H30" s="32" t="e">
        <f t="shared" si="0"/>
        <v>#DIV/0!</v>
      </c>
      <c r="I30" s="74" t="e">
        <f>H30/C40</f>
        <v>#DIV/0!</v>
      </c>
      <c r="J30" s="24"/>
    </row>
    <row r="31" spans="2:10" ht="15" x14ac:dyDescent="0.2">
      <c r="B31" s="22"/>
      <c r="C31" s="34">
        <v>0</v>
      </c>
      <c r="D31" s="35">
        <v>0</v>
      </c>
      <c r="E31" s="36">
        <v>0</v>
      </c>
      <c r="F31" s="37">
        <v>0</v>
      </c>
      <c r="G31" s="38">
        <f t="shared" si="1"/>
        <v>0</v>
      </c>
      <c r="H31" s="38" t="e">
        <f t="shared" si="0"/>
        <v>#DIV/0!</v>
      </c>
      <c r="I31" s="74" t="e">
        <f>H31/C40</f>
        <v>#DIV/0!</v>
      </c>
      <c r="J31" s="24"/>
    </row>
    <row r="32" spans="2:10" ht="15" x14ac:dyDescent="0.2">
      <c r="B32" s="21"/>
      <c r="C32" s="28">
        <v>0</v>
      </c>
      <c r="D32" s="29">
        <v>0</v>
      </c>
      <c r="E32" s="30">
        <v>0</v>
      </c>
      <c r="F32" s="31">
        <v>0</v>
      </c>
      <c r="G32" s="32">
        <f t="shared" si="1"/>
        <v>0</v>
      </c>
      <c r="H32" s="32" t="e">
        <f t="shared" si="0"/>
        <v>#DIV/0!</v>
      </c>
      <c r="I32" s="74" t="e">
        <f>H32/C40</f>
        <v>#DIV/0!</v>
      </c>
      <c r="J32" s="24"/>
    </row>
    <row r="33" spans="2:10" ht="15" x14ac:dyDescent="0.2">
      <c r="B33" s="22"/>
      <c r="C33" s="34">
        <v>0</v>
      </c>
      <c r="D33" s="35">
        <v>0</v>
      </c>
      <c r="E33" s="36">
        <v>0</v>
      </c>
      <c r="F33" s="37">
        <v>0</v>
      </c>
      <c r="G33" s="38">
        <f t="shared" si="1"/>
        <v>0</v>
      </c>
      <c r="H33" s="38" t="e">
        <f t="shared" si="0"/>
        <v>#DIV/0!</v>
      </c>
      <c r="I33" s="74" t="e">
        <f>H33/C40</f>
        <v>#DIV/0!</v>
      </c>
      <c r="J33" s="24"/>
    </row>
    <row r="34" spans="2:10" ht="15" x14ac:dyDescent="0.2">
      <c r="B34" s="21"/>
      <c r="C34" s="28">
        <v>0</v>
      </c>
      <c r="D34" s="29">
        <v>0</v>
      </c>
      <c r="E34" s="30">
        <v>0</v>
      </c>
      <c r="F34" s="31">
        <v>0</v>
      </c>
      <c r="G34" s="32">
        <f t="shared" si="1"/>
        <v>0</v>
      </c>
      <c r="H34" s="32" t="e">
        <f t="shared" si="0"/>
        <v>#DIV/0!</v>
      </c>
      <c r="I34" s="74" t="e">
        <f>H34/C40</f>
        <v>#DIV/0!</v>
      </c>
      <c r="J34" s="24"/>
    </row>
    <row r="35" spans="2:10" x14ac:dyDescent="0.2">
      <c r="B35" s="24"/>
      <c r="C35" s="24"/>
      <c r="D35" s="24"/>
      <c r="E35" s="24"/>
      <c r="F35" s="24"/>
      <c r="G35" s="24"/>
      <c r="H35" s="24"/>
      <c r="I35" s="24"/>
      <c r="J35" s="24"/>
    </row>
    <row r="36" spans="2:10" x14ac:dyDescent="0.2">
      <c r="B36" s="24"/>
      <c r="C36" s="24"/>
      <c r="D36" s="24"/>
      <c r="E36" s="24"/>
      <c r="F36" s="24"/>
      <c r="G36" s="24"/>
      <c r="H36" s="24"/>
      <c r="I36" s="24"/>
      <c r="J36" s="24"/>
    </row>
    <row r="37" spans="2:10" ht="15.75" x14ac:dyDescent="0.2">
      <c r="B37" s="25" t="s">
        <v>151</v>
      </c>
      <c r="C37" s="39"/>
      <c r="D37" s="24"/>
      <c r="E37" s="24"/>
      <c r="F37" s="24"/>
      <c r="G37" s="24"/>
      <c r="H37" s="24"/>
      <c r="I37" s="24"/>
      <c r="J37" s="24"/>
    </row>
    <row r="38" spans="2:10" ht="15.75" x14ac:dyDescent="0.25">
      <c r="B38" s="26" t="s">
        <v>152</v>
      </c>
      <c r="C38" s="40">
        <v>20</v>
      </c>
      <c r="D38" s="24"/>
      <c r="E38" s="75" t="s">
        <v>153</v>
      </c>
      <c r="F38" s="24"/>
      <c r="G38" s="24"/>
      <c r="H38" s="24"/>
      <c r="I38" s="24"/>
      <c r="J38" s="24"/>
    </row>
    <row r="39" spans="2:10" ht="15.75" x14ac:dyDescent="0.25">
      <c r="B39" s="26" t="s">
        <v>154</v>
      </c>
      <c r="C39" s="40">
        <v>7.2</v>
      </c>
      <c r="D39" s="24"/>
      <c r="E39" s="75" t="s">
        <v>155</v>
      </c>
      <c r="F39" s="24"/>
      <c r="G39" s="24"/>
      <c r="H39" s="24"/>
      <c r="I39" s="24"/>
      <c r="J39" s="24"/>
    </row>
    <row r="40" spans="2:10" ht="15.75" x14ac:dyDescent="0.25">
      <c r="B40" s="26" t="s">
        <v>156</v>
      </c>
      <c r="C40" s="40">
        <v>144</v>
      </c>
      <c r="D40" s="24"/>
      <c r="E40" s="75" t="s">
        <v>157</v>
      </c>
      <c r="F40" s="24"/>
      <c r="G40" s="24"/>
      <c r="H40" s="24"/>
      <c r="I40" s="24"/>
      <c r="J40" s="24"/>
    </row>
    <row r="41" spans="2:10" x14ac:dyDescent="0.2">
      <c r="B41" s="24"/>
      <c r="C41" s="24"/>
      <c r="D41" s="24"/>
      <c r="E41" s="24"/>
      <c r="F41" s="24"/>
      <c r="G41" s="24"/>
      <c r="H41" s="24"/>
      <c r="I41" s="24"/>
      <c r="J41" s="24"/>
    </row>
    <row r="42" spans="2:10" x14ac:dyDescent="0.2">
      <c r="B42" s="24"/>
      <c r="C42" s="24"/>
      <c r="D42" s="24"/>
      <c r="E42" s="24"/>
      <c r="F42" s="24"/>
      <c r="G42" s="24"/>
      <c r="H42" s="24"/>
      <c r="I42" s="24"/>
      <c r="J42" s="24"/>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4D9A7-71B7-9B46-A0B2-DD6CF51DB2BA}">
  <dimension ref="B2:F50"/>
  <sheetViews>
    <sheetView zoomScale="120" zoomScaleNormal="120" workbookViewId="0">
      <selection activeCell="A21" sqref="A21"/>
    </sheetView>
  </sheetViews>
  <sheetFormatPr baseColWidth="10" defaultColWidth="12" defaultRowHeight="12.75" x14ac:dyDescent="0.2"/>
  <cols>
    <col min="2" max="2" width="65.33203125" customWidth="1"/>
    <col min="3" max="3" width="17" customWidth="1"/>
    <col min="5" max="5" width="22.1640625" customWidth="1"/>
    <col min="6" max="6" width="66.83203125" customWidth="1"/>
  </cols>
  <sheetData>
    <row r="2" spans="2:6" ht="15" x14ac:dyDescent="0.2">
      <c r="B2" s="3" t="s">
        <v>158</v>
      </c>
    </row>
    <row r="3" spans="2:6" ht="15" x14ac:dyDescent="0.2">
      <c r="B3" s="3" t="s">
        <v>159</v>
      </c>
    </row>
    <row r="5" spans="2:6" ht="18" x14ac:dyDescent="0.2">
      <c r="B5" s="12" t="s">
        <v>160</v>
      </c>
    </row>
    <row r="7" spans="2:6" x14ac:dyDescent="0.2">
      <c r="B7" s="44" t="s">
        <v>161</v>
      </c>
      <c r="C7" s="45"/>
      <c r="D7" s="45"/>
      <c r="E7" s="46"/>
      <c r="F7" s="47"/>
    </row>
    <row r="8" spans="2:6" x14ac:dyDescent="0.2">
      <c r="B8" s="43" t="s">
        <v>56</v>
      </c>
      <c r="C8" s="5"/>
      <c r="D8" s="4"/>
      <c r="E8" s="13" t="s">
        <v>162</v>
      </c>
      <c r="F8" s="48" t="s">
        <v>163</v>
      </c>
    </row>
    <row r="9" spans="2:6" x14ac:dyDescent="0.2">
      <c r="B9" s="6"/>
      <c r="C9" s="7"/>
      <c r="D9" s="4"/>
      <c r="E9" s="14"/>
      <c r="F9" s="15"/>
    </row>
    <row r="10" spans="2:6" x14ac:dyDescent="0.2">
      <c r="B10" s="6"/>
      <c r="C10" s="7"/>
      <c r="D10" s="4"/>
      <c r="E10" s="8"/>
      <c r="F10" s="9"/>
    </row>
    <row r="11" spans="2:6" x14ac:dyDescent="0.2">
      <c r="B11" s="6"/>
      <c r="C11" s="7"/>
      <c r="D11" s="4"/>
      <c r="E11" s="8"/>
      <c r="F11" s="9"/>
    </row>
    <row r="12" spans="2:6" x14ac:dyDescent="0.2">
      <c r="B12" s="6"/>
      <c r="C12" s="7"/>
      <c r="D12" s="4"/>
      <c r="E12" s="8"/>
      <c r="F12" s="9"/>
    </row>
    <row r="13" spans="2:6" x14ac:dyDescent="0.2">
      <c r="B13" s="6"/>
      <c r="C13" s="7"/>
      <c r="D13" s="4"/>
      <c r="E13" s="8"/>
      <c r="F13" s="9"/>
    </row>
    <row r="14" spans="2:6" x14ac:dyDescent="0.2">
      <c r="B14" s="6"/>
      <c r="C14" s="7"/>
      <c r="D14" s="4"/>
      <c r="E14" s="8"/>
      <c r="F14" s="9"/>
    </row>
    <row r="15" spans="2:6" x14ac:dyDescent="0.2">
      <c r="B15" s="6"/>
      <c r="C15" s="7"/>
      <c r="D15" s="4"/>
      <c r="E15" s="8"/>
      <c r="F15" s="9"/>
    </row>
    <row r="16" spans="2:6" x14ac:dyDescent="0.2">
      <c r="B16" s="6"/>
      <c r="C16" s="7"/>
      <c r="D16" s="4"/>
      <c r="E16" s="8"/>
      <c r="F16" s="9"/>
    </row>
    <row r="17" spans="2:6" x14ac:dyDescent="0.2">
      <c r="B17" s="6"/>
      <c r="C17" s="7"/>
      <c r="D17" s="4"/>
      <c r="E17" s="8"/>
      <c r="F17" s="9"/>
    </row>
    <row r="18" spans="2:6" x14ac:dyDescent="0.2">
      <c r="B18" s="6"/>
      <c r="C18" s="7"/>
      <c r="D18" s="4"/>
      <c r="E18" s="8"/>
      <c r="F18" s="9"/>
    </row>
    <row r="19" spans="2:6" x14ac:dyDescent="0.2">
      <c r="B19" s="6"/>
      <c r="C19" s="7"/>
      <c r="D19" s="4"/>
      <c r="E19" s="8"/>
      <c r="F19" s="9"/>
    </row>
    <row r="20" spans="2:6" x14ac:dyDescent="0.2">
      <c r="B20" s="6"/>
      <c r="C20" s="7"/>
      <c r="D20" s="4"/>
      <c r="E20" s="8"/>
      <c r="F20" s="9"/>
    </row>
    <row r="21" spans="2:6" x14ac:dyDescent="0.2">
      <c r="B21" s="6"/>
      <c r="C21" s="7"/>
      <c r="D21" s="4"/>
      <c r="E21" s="8"/>
      <c r="F21" s="9"/>
    </row>
    <row r="22" spans="2:6" x14ac:dyDescent="0.2">
      <c r="B22" s="6"/>
      <c r="C22" s="7"/>
      <c r="D22" s="4"/>
      <c r="E22" s="8"/>
      <c r="F22" s="9"/>
    </row>
    <row r="23" spans="2:6" x14ac:dyDescent="0.2">
      <c r="B23" s="6"/>
      <c r="C23" s="7"/>
      <c r="D23" s="4"/>
      <c r="E23" s="8"/>
      <c r="F23" s="9"/>
    </row>
    <row r="24" spans="2:6" x14ac:dyDescent="0.2">
      <c r="B24" s="6"/>
      <c r="C24" s="7"/>
      <c r="D24" s="4"/>
      <c r="E24" s="8"/>
      <c r="F24" s="9"/>
    </row>
    <row r="25" spans="2:6" x14ac:dyDescent="0.2">
      <c r="B25" s="6"/>
      <c r="C25" s="7"/>
      <c r="D25" s="4"/>
      <c r="E25" s="8"/>
      <c r="F25" s="9"/>
    </row>
    <row r="26" spans="2:6" x14ac:dyDescent="0.2">
      <c r="B26" s="6"/>
      <c r="C26" s="7"/>
      <c r="D26" s="4"/>
      <c r="E26" s="8"/>
      <c r="F26" s="9"/>
    </row>
    <row r="27" spans="2:6" x14ac:dyDescent="0.2">
      <c r="B27" s="6"/>
      <c r="C27" s="7"/>
      <c r="D27" s="4"/>
      <c r="E27" s="8"/>
      <c r="F27" s="9"/>
    </row>
    <row r="28" spans="2:6" x14ac:dyDescent="0.2">
      <c r="B28" s="6"/>
      <c r="C28" s="7"/>
      <c r="D28" s="4"/>
      <c r="E28" s="8"/>
      <c r="F28" s="15"/>
    </row>
    <row r="29" spans="2:6" x14ac:dyDescent="0.2">
      <c r="B29" s="6"/>
      <c r="C29" s="7"/>
      <c r="D29" s="4"/>
      <c r="E29" s="8"/>
      <c r="F29" s="15"/>
    </row>
    <row r="30" spans="2:6" x14ac:dyDescent="0.2">
      <c r="B30" s="6"/>
      <c r="C30" s="7"/>
      <c r="D30" s="4"/>
      <c r="E30" s="8"/>
      <c r="F30" s="9"/>
    </row>
    <row r="31" spans="2:6" x14ac:dyDescent="0.2">
      <c r="B31" s="6"/>
      <c r="C31" s="7"/>
      <c r="D31" s="4"/>
      <c r="E31" s="8"/>
      <c r="F31" s="9"/>
    </row>
    <row r="32" spans="2:6" x14ac:dyDescent="0.2">
      <c r="B32" s="6"/>
      <c r="C32" s="7"/>
      <c r="D32" s="4"/>
      <c r="E32" s="8"/>
      <c r="F32" s="9"/>
    </row>
    <row r="33" spans="2:6" x14ac:dyDescent="0.2">
      <c r="B33" s="6"/>
      <c r="C33" s="7"/>
      <c r="D33" s="4"/>
      <c r="E33" s="8"/>
      <c r="F33" s="15"/>
    </row>
    <row r="34" spans="2:6" x14ac:dyDescent="0.2">
      <c r="B34" s="6"/>
      <c r="C34" s="7"/>
      <c r="D34" s="4"/>
      <c r="E34" s="8"/>
      <c r="F34" s="9"/>
    </row>
    <row r="35" spans="2:6" x14ac:dyDescent="0.2">
      <c r="B35" s="6"/>
      <c r="C35" s="7"/>
      <c r="D35" s="4"/>
      <c r="E35" s="8"/>
      <c r="F35" s="9"/>
    </row>
    <row r="36" spans="2:6" x14ac:dyDescent="0.2">
      <c r="B36" s="6"/>
      <c r="C36" s="7"/>
      <c r="D36" s="4"/>
      <c r="E36" s="8"/>
      <c r="F36" s="9"/>
    </row>
    <row r="37" spans="2:6" x14ac:dyDescent="0.2">
      <c r="B37" s="6"/>
      <c r="C37" s="7"/>
      <c r="D37" s="4"/>
      <c r="E37" s="8"/>
      <c r="F37" s="9"/>
    </row>
    <row r="38" spans="2:6" x14ac:dyDescent="0.2">
      <c r="B38" s="6"/>
      <c r="C38" s="7"/>
      <c r="D38" s="4"/>
      <c r="E38" s="8"/>
      <c r="F38" s="9"/>
    </row>
    <row r="39" spans="2:6" x14ac:dyDescent="0.2">
      <c r="B39" s="6"/>
      <c r="C39" s="7"/>
      <c r="D39" s="4"/>
      <c r="E39" s="8"/>
      <c r="F39" s="9"/>
    </row>
    <row r="40" spans="2:6" x14ac:dyDescent="0.2">
      <c r="B40" s="6"/>
      <c r="C40" s="7"/>
      <c r="D40" s="4"/>
      <c r="E40" s="8"/>
      <c r="F40" s="9"/>
    </row>
    <row r="41" spans="2:6" x14ac:dyDescent="0.2">
      <c r="B41" s="6"/>
      <c r="C41" s="7"/>
      <c r="D41" s="4"/>
      <c r="E41" s="8"/>
      <c r="F41" s="9"/>
    </row>
    <row r="42" spans="2:6" x14ac:dyDescent="0.2">
      <c r="B42" s="6"/>
      <c r="C42" s="7"/>
      <c r="D42" s="4"/>
      <c r="E42" s="8"/>
      <c r="F42" s="9"/>
    </row>
    <row r="43" spans="2:6" x14ac:dyDescent="0.2">
      <c r="B43" s="6"/>
      <c r="C43" s="7"/>
      <c r="D43" s="4"/>
      <c r="E43" s="8"/>
      <c r="F43" s="9"/>
    </row>
    <row r="44" spans="2:6" x14ac:dyDescent="0.2">
      <c r="B44" s="6"/>
      <c r="C44" s="7"/>
      <c r="D44" s="4"/>
      <c r="E44" s="8"/>
      <c r="F44" s="9"/>
    </row>
    <row r="45" spans="2:6" x14ac:dyDescent="0.2">
      <c r="B45" s="6"/>
      <c r="C45" s="7"/>
      <c r="D45" s="4"/>
      <c r="E45" s="8"/>
      <c r="F45" s="9"/>
    </row>
    <row r="46" spans="2:6" x14ac:dyDescent="0.2">
      <c r="B46" s="6"/>
      <c r="C46" s="7"/>
      <c r="D46" s="4"/>
      <c r="E46" s="8"/>
      <c r="F46" s="9"/>
    </row>
    <row r="47" spans="2:6" x14ac:dyDescent="0.2">
      <c r="B47" s="17"/>
      <c r="C47" s="18">
        <f>SUM(C9:C46)</f>
        <v>0</v>
      </c>
      <c r="D47" s="16"/>
      <c r="E47" s="18">
        <f>SUM(E9:E46)</f>
        <v>0</v>
      </c>
      <c r="F47" s="18"/>
    </row>
    <row r="48" spans="2:6" x14ac:dyDescent="0.2">
      <c r="B48" s="10"/>
      <c r="C48" s="11"/>
      <c r="D48" s="10"/>
      <c r="E48" s="10"/>
      <c r="F48" s="10"/>
    </row>
    <row r="49" spans="2:6" x14ac:dyDescent="0.2">
      <c r="B49" s="19" t="s">
        <v>164</v>
      </c>
      <c r="C49" s="20" t="e">
        <f>SUM(E47/C47)</f>
        <v>#DIV/0!</v>
      </c>
      <c r="D49" s="10" t="s">
        <v>165</v>
      </c>
      <c r="E49" s="10"/>
      <c r="F49" s="10"/>
    </row>
    <row r="50" spans="2:6" x14ac:dyDescent="0.2">
      <c r="D50" s="10"/>
      <c r="E50" s="10"/>
      <c r="F50" s="10"/>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9225C-6F9F-344D-A6B8-34F203A2E56D}">
  <dimension ref="A1"/>
  <sheetViews>
    <sheetView workbookViewId="0">
      <selection activeCell="J60" sqref="J60"/>
    </sheetView>
  </sheetViews>
  <sheetFormatPr baseColWidth="10" defaultColWidth="12" defaultRowHeight="12.7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xCatchAll xmlns="97aec663-f41f-4b10-a2ae-96b5f54e5e0c" xsi:nil="true"/>
    <uldj xmlns="2ec3387b-9042-4009-ba10-f46af4ccf3a6" xsi:nil="true"/>
    <Ratings xmlns="http://schemas.microsoft.com/sharepoint/v3" xsi:nil="true"/>
    <LikedBy xmlns="http://schemas.microsoft.com/sharepoint/v3">
      <UserInfo>
        <DisplayName/>
        <AccountId xsi:nil="true"/>
        <AccountType/>
      </UserInfo>
    </LikedBy>
    <lcf76f155ced4ddcb4097134ff3c332f xmlns="2ec3387b-9042-4009-ba10-f46af4ccf3a6">
      <Terms xmlns="http://schemas.microsoft.com/office/infopath/2007/PartnerControls"/>
    </lcf76f155ced4ddcb4097134ff3c332f>
    <RatedBy xmlns="http://schemas.microsoft.com/sharepoint/v3">
      <UserInfo>
        <DisplayName/>
        <AccountId xsi:nil="true"/>
        <AccountType/>
      </UserInfo>
    </R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DAA591793FE36458EA587D967FD0212" ma:contentTypeVersion="34" ma:contentTypeDescription="Ein neues Dokument erstellen." ma:contentTypeScope="" ma:versionID="5e7f59303950ce417022e54794a9c64a">
  <xsd:schema xmlns:xsd="http://www.w3.org/2001/XMLSchema" xmlns:xs="http://www.w3.org/2001/XMLSchema" xmlns:p="http://schemas.microsoft.com/office/2006/metadata/properties" xmlns:ns1="http://schemas.microsoft.com/sharepoint/v3" xmlns:ns2="2ec3387b-9042-4009-ba10-f46af4ccf3a6" xmlns:ns3="97aec663-f41f-4b10-a2ae-96b5f54e5e0c" targetNamespace="http://schemas.microsoft.com/office/2006/metadata/properties" ma:root="true" ma:fieldsID="74c3c3602f6c016bfd26983a053e0dd4" ns1:_="" ns2:_="" ns3:_="">
    <xsd:import namespace="http://schemas.microsoft.com/sharepoint/v3"/>
    <xsd:import namespace="2ec3387b-9042-4009-ba10-f46af4ccf3a6"/>
    <xsd:import namespace="97aec663-f41f-4b10-a2ae-96b5f54e5e0c"/>
    <xsd:element name="properties">
      <xsd:complexType>
        <xsd:sequence>
          <xsd:element name="documentManagement">
            <xsd:complexType>
              <xsd:all>
                <xsd:element ref="ns2:uldj"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1:AverageRating" minOccurs="0"/>
                <xsd:element ref="ns1:RatingCount" minOccurs="0"/>
                <xsd:element ref="ns1:RatedBy" minOccurs="0"/>
                <xsd:element ref="ns1:Ratings" minOccurs="0"/>
                <xsd:element ref="ns1:LikesCount" minOccurs="0"/>
                <xsd:element ref="ns1:LikedBy"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9" nillable="true" ma:displayName="Bewertung (0 - 5)" ma:decimals="2" ma:description="Mittelwert aller Bewertungen, die abgegeben wurden." ma:internalName="AverageRating" ma:readOnly="true">
      <xsd:simpleType>
        <xsd:restriction base="dms:Number"/>
      </xsd:simpleType>
    </xsd:element>
    <xsd:element name="RatingCount" ma:index="20" nillable="true" ma:displayName="Anzahl Bewertungen" ma:decimals="0" ma:description="Anzahl abgegebener Bewertungen" ma:internalName="RatingCount" ma:readOnly="true">
      <xsd:simpleType>
        <xsd:restriction base="dms:Number"/>
      </xsd:simpleType>
    </xsd:element>
    <xsd:element name="RatedBy" ma:index="21" nillable="true" ma:displayName="Bewertet von" ma:description="Benutzer haben das Element bewerte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2" nillable="true" ma:displayName="Benutzerbewertungen" ma:description="Bewertungen für das Element" ma:hidden="true" ma:internalName="Ratings">
      <xsd:simpleType>
        <xsd:restriction base="dms:Note"/>
      </xsd:simpleType>
    </xsd:element>
    <xsd:element name="LikesCount" ma:index="23" nillable="true" ma:displayName="Anzahl 'Gefällt mir'" ma:internalName="LikesCount">
      <xsd:simpleType>
        <xsd:restriction base="dms:Unknown"/>
      </xsd:simpleType>
    </xsd:element>
    <xsd:element name="LikedBy" ma:index="24" nillable="true" ma:displayName="Gefällt"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c3387b-9042-4009-ba10-f46af4ccf3a6" elementFormDefault="qualified">
    <xsd:import namespace="http://schemas.microsoft.com/office/2006/documentManagement/types"/>
    <xsd:import namespace="http://schemas.microsoft.com/office/infopath/2007/PartnerControls"/>
    <xsd:element name="uldj" ma:index="1" nillable="true" ma:displayName="Bemerkungen" ma:format="Dropdown" ma:internalName="uldj"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082cdb73-5ccb-4213-873f-a9c98f455f33" ma:termSetId="09814cd3-568e-fe90-9814-8d621ff8fb84" ma:anchorId="fba54fb3-c3e1-fe81-a776-ca4b69148c4d" ma:open="true" ma:isKeyword="false">
      <xsd:complexType>
        <xsd:sequence>
          <xsd:element ref="pc:Terms" minOccurs="0" maxOccurs="1"/>
        </xsd:sequence>
      </xsd:complex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aec663-f41f-4b10-a2ae-96b5f54e5e0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7a3fe205-7ccd-416a-bf7b-affc22441803}" ma:internalName="TaxCatchAll" ma:showField="CatchAllData" ma:web="97aec663-f41f-4b10-a2ae-96b5f54e5e0c">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1E7080-8C60-4580-93DA-AB903AF51E5B}">
  <ds:schemaRefs>
    <ds:schemaRef ds:uri="http://schemas.microsoft.com/office/2006/metadata/properties"/>
    <ds:schemaRef ds:uri="http://schemas.microsoft.com/office/infopath/2007/PartnerControls"/>
    <ds:schemaRef ds:uri="http://schemas.microsoft.com/sharepoint/v3"/>
    <ds:schemaRef ds:uri="97aec663-f41f-4b10-a2ae-96b5f54e5e0c"/>
    <ds:schemaRef ds:uri="2ec3387b-9042-4009-ba10-f46af4ccf3a6"/>
  </ds:schemaRefs>
</ds:datastoreItem>
</file>

<file path=customXml/itemProps2.xml><?xml version="1.0" encoding="utf-8"?>
<ds:datastoreItem xmlns:ds="http://schemas.openxmlformats.org/officeDocument/2006/customXml" ds:itemID="{09189E21-65E1-4C08-AC0D-7A00187CF3A8}">
  <ds:schemaRefs>
    <ds:schemaRef ds:uri="http://schemas.microsoft.com/sharepoint/v3/contenttype/forms"/>
  </ds:schemaRefs>
</ds:datastoreItem>
</file>

<file path=customXml/itemProps3.xml><?xml version="1.0" encoding="utf-8"?>
<ds:datastoreItem xmlns:ds="http://schemas.openxmlformats.org/officeDocument/2006/customXml" ds:itemID="{7F7F75D4-305D-4FFB-B534-257F011BD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c3387b-9042-4009-ba10-f46af4ccf3a6"/>
    <ds:schemaRef ds:uri="97aec663-f41f-4b10-a2ae-96b5f54e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Kalkulation günstigster STO</vt:lpstr>
      <vt:lpstr>Kalkulation teuerster STO</vt:lpstr>
      <vt:lpstr>1. Personalkosten</vt:lpstr>
      <vt:lpstr>2. Lehrmaterial</vt:lpstr>
      <vt:lpstr>3. Mietkosten</vt:lpstr>
      <vt:lpstr>4. Gemeinkosten</vt:lpstr>
      <vt:lpstr>etc.</vt:lpstr>
      <vt:lpstr>'Kalkulation günstigster STO'!Druckbereich</vt:lpstr>
      <vt:lpstr>'Kalkulation teuerster STO'!Druckbereich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Sylke Wiedermann</dc:creator>
  <cp:keywords/>
  <dc:description/>
  <cp:lastModifiedBy>Sylke Wiedermann</cp:lastModifiedBy>
  <cp:revision>0</cp:revision>
  <dcterms:created xsi:type="dcterms:W3CDTF">2022-05-26T08:16:13Z</dcterms:created>
  <dcterms:modified xsi:type="dcterms:W3CDTF">2025-10-23T08:02:11Z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0x010100BDAA591793FE36458EA587D967FD0212</vt:lpwstr>
  </property>
  <property fmtid="{D5CDD505-2E9C-101B-9397-08002B2CF9AE}" pid="3" name="MediaServiceImageTags">
    <vt:lpwstr/>
  </property>
</Properties>
</file>