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showInkAnnotation="0" codeName="DieseArbeitsmappe"/>
  <mc:AlternateContent xmlns:mc="http://schemas.openxmlformats.org/markup-compatibility/2006">
    <mc:Choice Requires="x15">
      <x15ac:absPath xmlns:x15ac="http://schemas.microsoft.com/office/spreadsheetml/2010/11/ac" url="/Users/dominikjuric/Downloads/"/>
    </mc:Choice>
  </mc:AlternateContent>
  <xr:revisionPtr revIDLastSave="0" documentId="13_ncr:1_{60ABD1F5-4393-7843-8121-902780727232}" xr6:coauthVersionLast="46" xr6:coauthVersionMax="46" xr10:uidLastSave="{00000000-0000-0000-0000-000000000000}"/>
  <workbookProtection workbookAlgorithmName="SHA-512" workbookHashValue="UG/VXluS4mVnT8AqaT7y48FHbBEKlhCOrZVLdeua3oEHjYs+X2cV4uqPr5Yk08gfKJz6gtL0Hv1C+6pbTcZ2Nw==" workbookSaltValue="0nPhAEaK9cRxK49qwNdWOw==" workbookSpinCount="100000" lockStructure="1"/>
  <bookViews>
    <workbookView xWindow="0" yWindow="500" windowWidth="51200" windowHeight="26520" xr2:uid="{00000000-000D-0000-FFFF-FFFF00000000}"/>
  </bookViews>
  <sheets>
    <sheet name="Antrag" sheetId="9" r:id="rId1"/>
    <sheet name="Lists" sheetId="3" state="hidden" r:id="rId2"/>
  </sheets>
  <definedNames>
    <definedName name="_xlnm._FilterDatabase" localSheetId="0" hidden="1">Antrag!$C$10:$R$10</definedName>
    <definedName name="ag_z_1">#REF!</definedName>
    <definedName name="_xlnm.Print_Area" localSheetId="0">Antrag!$B$2:$R$35</definedName>
    <definedName name="Einzelmaßnahme">#REF!</definedName>
    <definedName name="Gruppenmaßnahme">#REF!</definedName>
    <definedName name="MN_Ziele">#REF!</definedName>
    <definedName name="MZ_1">#REF!</definedName>
    <definedName name="MZ_2">#REF!</definedName>
    <definedName name="MZ_4">#REF!</definedName>
    <definedName name="MZ_5">#REF!</definedName>
  </definedNames>
  <calcPr calcId="191029" calcOnSave="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3" l="1"/>
  <c r="D12" i="9"/>
  <c r="D13" i="9"/>
  <c r="D14" i="9"/>
  <c r="D15" i="9"/>
  <c r="D16" i="9"/>
  <c r="D17" i="9"/>
  <c r="D18" i="9"/>
  <c r="D19" i="9"/>
  <c r="D20" i="9"/>
  <c r="D21" i="9"/>
  <c r="D22" i="9"/>
  <c r="D23" i="9"/>
  <c r="D24" i="9"/>
  <c r="D25" i="9"/>
  <c r="D26" i="9"/>
  <c r="D27" i="9"/>
  <c r="D28" i="9"/>
  <c r="D29" i="9"/>
  <c r="D30" i="9"/>
  <c r="D31" i="9"/>
  <c r="D32" i="9"/>
  <c r="D33" i="9"/>
  <c r="D34" i="9"/>
  <c r="D35" i="9"/>
  <c r="D11" i="9"/>
  <c r="B7" i="3"/>
  <c r="B3" i="3"/>
  <c r="B4" i="3"/>
  <c r="B5" i="3"/>
  <c r="B6" i="3"/>
  <c r="B12" i="9"/>
  <c r="M12" i="9"/>
  <c r="B13" i="9"/>
  <c r="M13" i="9"/>
  <c r="B14" i="9"/>
  <c r="M14" i="9"/>
  <c r="B15" i="9"/>
  <c r="M15" i="9"/>
  <c r="B16" i="9"/>
  <c r="M16" i="9"/>
  <c r="B17" i="9"/>
  <c r="M17" i="9"/>
  <c r="B18" i="9"/>
  <c r="M18" i="9"/>
  <c r="B19" i="9"/>
  <c r="M19" i="9"/>
  <c r="B20" i="9"/>
  <c r="M20" i="9"/>
  <c r="B21" i="9"/>
  <c r="M21" i="9"/>
  <c r="B22" i="9"/>
  <c r="M22" i="9"/>
  <c r="B23" i="9"/>
  <c r="M23" i="9"/>
  <c r="B24" i="9"/>
  <c r="M24" i="9"/>
  <c r="B25" i="9"/>
  <c r="M25" i="9"/>
  <c r="B26" i="9"/>
  <c r="M26" i="9"/>
  <c r="B27" i="9"/>
  <c r="M27" i="9"/>
  <c r="B28" i="9"/>
  <c r="M28" i="9"/>
  <c r="B29" i="9"/>
  <c r="M29" i="9"/>
  <c r="B30" i="9"/>
  <c r="M30" i="9"/>
  <c r="B31" i="9"/>
  <c r="M31" i="9"/>
  <c r="B32" i="9"/>
  <c r="M32" i="9"/>
  <c r="B33" i="9"/>
  <c r="M33" i="9"/>
  <c r="B34" i="9"/>
  <c r="M34" i="9"/>
  <c r="B35" i="9"/>
  <c r="M35" i="9"/>
  <c r="B11" i="9"/>
  <c r="M11" i="9"/>
  <c r="J19" i="9" l="1"/>
  <c r="J11" i="9"/>
  <c r="J34" i="9"/>
  <c r="J26" i="9"/>
  <c r="J18" i="9"/>
  <c r="J33" i="9"/>
  <c r="J25" i="9"/>
  <c r="J17" i="9"/>
  <c r="J32" i="9"/>
  <c r="J24" i="9"/>
  <c r="J16" i="9"/>
  <c r="J23" i="9"/>
  <c r="J15" i="9"/>
  <c r="J30" i="9"/>
  <c r="J22" i="9"/>
  <c r="J14" i="9"/>
  <c r="J29" i="9"/>
  <c r="J21" i="9"/>
  <c r="J13" i="9"/>
  <c r="J28" i="9"/>
  <c r="J20" i="9"/>
  <c r="J31" i="9"/>
  <c r="J12" i="9"/>
  <c r="J35" i="9"/>
  <c r="J27" i="9"/>
</calcChain>
</file>

<file path=xl/sharedStrings.xml><?xml version="1.0" encoding="utf-8"?>
<sst xmlns="http://schemas.openxmlformats.org/spreadsheetml/2006/main" count="85" uniqueCount="36">
  <si>
    <t>geplante
Teilnehmerzahl</t>
  </si>
  <si>
    <t>BDKS</t>
  </si>
  <si>
    <t>Wurde diese Maßnahme jemals bei einer anderen Zertifizierungsstelle beantragt?</t>
  </si>
  <si>
    <t>Gesamtdauer der Maßnahme in Wochen</t>
  </si>
  <si>
    <t>Bundes- Durchschnitts-
kostensatz (B-DKS)</t>
  </si>
  <si>
    <t>Wochen beim Arbeit-
geber (maximal 12)</t>
  </si>
  <si>
    <t>Maßnahme-Stunden
beim Träger (à 45 min)</t>
  </si>
  <si>
    <t>Kostensatz je 
Maßnahme-Stunde</t>
  </si>
  <si>
    <t>Maßnahme-Preis je Teilnehmende(n)</t>
  </si>
  <si>
    <r>
      <t xml:space="preserve">
geplante Maßnahmestandorte
</t>
    </r>
    <r>
      <rPr>
        <sz val="9"/>
        <color theme="1"/>
        <rFont val="Arial"/>
        <family val="2"/>
      </rPr>
      <t>(Zeilenumbruch mit Alt + Enter)</t>
    </r>
  </si>
  <si>
    <r>
      <t xml:space="preserve">
Titel der Maßnahme
</t>
    </r>
    <r>
      <rPr>
        <sz val="9"/>
        <color theme="1"/>
        <rFont val="Arial"/>
        <family val="2"/>
      </rPr>
      <t>(Prägnant wählen, erscheint so auf Zertifikat)</t>
    </r>
  </si>
  <si>
    <r>
      <t xml:space="preserve">
Beschreibung und Besonderheiten
</t>
    </r>
    <r>
      <rPr>
        <sz val="9"/>
        <color theme="1"/>
        <rFont val="Arial"/>
        <family val="2"/>
      </rPr>
      <t>(z.B. Zielgruppe, Inhalte, Inhalt der Unterauftragsvergabe)</t>
    </r>
  </si>
  <si>
    <t>Dauer  von Kenntnis-vermittlung in Wochen</t>
  </si>
  <si>
    <t xml:space="preserve">Genehmigung durch "Dritte" erforderlich </t>
  </si>
  <si>
    <t>Antrag auf Maßnahmenzulassung nach §45 SGB III</t>
  </si>
  <si>
    <t>Name des Bildungsträgers:</t>
  </si>
  <si>
    <t>Name des Unterzeichners:</t>
  </si>
  <si>
    <r>
      <t xml:space="preserve">
lfd.
</t>
    </r>
    <r>
      <rPr>
        <sz val="9"/>
        <color theme="1"/>
        <rFont val="Arial"/>
        <family val="2"/>
      </rPr>
      <t xml:space="preserve">Nr.
</t>
    </r>
  </si>
  <si>
    <t xml:space="preserve">I. Daten des Antragsstellers
</t>
  </si>
  <si>
    <t>(Nur durch CERTURIA auszufüllen)</t>
  </si>
  <si>
    <t xml:space="preserve">II. Liste der beantragten Maßnahmen </t>
  </si>
  <si>
    <t>Unterschrift des gesetzlichen Vertretes / Bevollmächtigen</t>
  </si>
  <si>
    <t xml:space="preserve">Ort, Datum
</t>
  </si>
  <si>
    <t>SIGNATURE</t>
  </si>
  <si>
    <r>
      <t xml:space="preserve">
Typ
</t>
    </r>
    <r>
      <rPr>
        <sz val="9"/>
        <color theme="1"/>
        <rFont val="Arial"/>
        <family val="2"/>
      </rPr>
      <t xml:space="preserve">(Maßn./Modul)
</t>
    </r>
  </si>
  <si>
    <t>Auftrags-Nr.:</t>
  </si>
  <si>
    <t>Stabilisierung einer Beschäftigungsaufnahme 
(Nur TN aus SGB II)</t>
  </si>
  <si>
    <t>MZ_1</t>
  </si>
  <si>
    <t>MZ_4</t>
  </si>
  <si>
    <t>MZ_5</t>
  </si>
  <si>
    <r>
      <t xml:space="preserve">
Maßnahmeziel nach §45 SGB III
</t>
    </r>
    <r>
      <rPr>
        <sz val="9"/>
        <color theme="1"/>
        <rFont val="Arial"/>
        <family val="2"/>
      </rPr>
      <t>(Beispiele in der Orientierungshilfe)</t>
    </r>
    <r>
      <rPr>
        <b/>
        <sz val="9"/>
        <color theme="1"/>
        <rFont val="Arial"/>
        <family val="2"/>
      </rPr>
      <t xml:space="preserve">
</t>
    </r>
  </si>
  <si>
    <t xml:space="preserve">
Ziel</t>
  </si>
  <si>
    <t>Heranführung an den 
Ausbildungs- und Arbeitsmarkt sowie Feststellung, Verringerung oder Beseitigung von Vermittlungshemmnissen</t>
  </si>
  <si>
    <t>Heranführung an eine selbständige Tätigkeit</t>
  </si>
  <si>
    <t>nein</t>
  </si>
  <si>
    <t>Version vom 28.12.2020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</si>
</sst>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164" formatCode="[h]:mm:ss;@"/>
    <numFmt numFmtId="165" formatCode="\ yyyy\ \-\ mmmm"/>
    <numFmt numFmtId="166" formatCode="\ ddd\ \-\ m/d/yyyy"/>
    <numFmt numFmtId="167" formatCode="#,##0.00\ &quot;€&quot;"/>
  </numFmts>
  <fonts count="41" x14ac:knownFonts="1">
    <font>
      <sz val="8"/>
      <color theme="1" tint="0.34998626667073579"/>
      <name val="Euphemia"/>
      <family val="2"/>
      <scheme val="minor"/>
    </font>
    <font>
      <sz val="8"/>
      <color theme="1" tint="0.499984740745262"/>
      <name val="Euphemia"/>
      <family val="2"/>
      <scheme val="minor"/>
    </font>
    <font>
      <sz val="8"/>
      <color theme="1" tint="0.34998626667073579"/>
      <name val="Euphemia"/>
      <family val="2"/>
      <scheme val="minor"/>
    </font>
    <font>
      <sz val="18"/>
      <color theme="4"/>
      <name val="Franklin Gothic Medium"/>
      <family val="2"/>
      <scheme val="major"/>
    </font>
    <font>
      <sz val="18"/>
      <color theme="0"/>
      <name val="Franklin Gothic Medium"/>
      <family val="2"/>
      <scheme val="major"/>
    </font>
    <font>
      <sz val="9"/>
      <color theme="4"/>
      <name val="Euphemia"/>
      <family val="2"/>
      <scheme val="minor"/>
    </font>
    <font>
      <sz val="9"/>
      <color theme="1" tint="0.499984740745262"/>
      <name val="Euphemia"/>
      <family val="2"/>
      <scheme val="minor"/>
    </font>
    <font>
      <sz val="25"/>
      <color theme="1" tint="0.24994659260841701"/>
      <name val="Franklin Gothic Medium"/>
      <family val="2"/>
      <scheme val="major"/>
    </font>
    <font>
      <sz val="8"/>
      <color theme="1" tint="0.34998626667073579"/>
      <name val="Arial"/>
      <family val="2"/>
    </font>
    <font>
      <sz val="11"/>
      <color theme="1"/>
      <name val="Arial"/>
      <family val="2"/>
    </font>
    <font>
      <sz val="8"/>
      <color theme="1"/>
      <name val="Arial"/>
      <family val="2"/>
    </font>
    <font>
      <sz val="10"/>
      <name val="Arial"/>
      <family val="2"/>
    </font>
    <font>
      <sz val="7"/>
      <color theme="1"/>
      <name val="Arial"/>
      <family val="2"/>
    </font>
    <font>
      <sz val="9"/>
      <color theme="1"/>
      <name val="Arial"/>
      <family val="2"/>
    </font>
    <font>
      <b/>
      <sz val="8"/>
      <color theme="1"/>
      <name val="Euphemia"/>
      <family val="2"/>
      <scheme val="minor"/>
    </font>
    <font>
      <sz val="12"/>
      <color theme="1"/>
      <name val="Arial"/>
      <family val="2"/>
    </font>
    <font>
      <i/>
      <sz val="11"/>
      <color theme="1" tint="0.34998626667073579"/>
      <name val="Arial"/>
      <family val="2"/>
    </font>
    <font>
      <b/>
      <sz val="9"/>
      <color theme="1"/>
      <name val="Arial"/>
      <family val="2"/>
    </font>
    <font>
      <b/>
      <sz val="9"/>
      <color theme="4"/>
      <name val="Arial"/>
      <family val="2"/>
    </font>
    <font>
      <b/>
      <sz val="22"/>
      <color rgb="FFC00000"/>
      <name val="Cambria"/>
      <family val="1"/>
    </font>
    <font>
      <sz val="9"/>
      <color theme="1" tint="0.34998626667073579"/>
      <name val="Arial"/>
      <family val="2"/>
    </font>
    <font>
      <sz val="12"/>
      <name val="Arial"/>
      <family val="2"/>
    </font>
    <font>
      <b/>
      <sz val="11"/>
      <color rgb="FFC00000"/>
      <name val="Arial"/>
      <family val="2"/>
    </font>
    <font>
      <sz val="9"/>
      <name val="Arial"/>
      <family val="2"/>
    </font>
    <font>
      <sz val="8"/>
      <color rgb="FFFF0000"/>
      <name val="Arial"/>
      <family val="2"/>
    </font>
    <font>
      <sz val="10"/>
      <color theme="1"/>
      <name val="Arial"/>
      <family val="2"/>
    </font>
    <font>
      <b/>
      <sz val="12"/>
      <color theme="1" tint="0.34998626667073579"/>
      <name val="Arial"/>
      <family val="2"/>
    </font>
    <font>
      <b/>
      <sz val="18"/>
      <color theme="1"/>
      <name val="Arial"/>
      <family val="2"/>
    </font>
    <font>
      <b/>
      <sz val="50"/>
      <color theme="1"/>
      <name val="Arial"/>
      <family val="2"/>
    </font>
    <font>
      <sz val="50"/>
      <color theme="1" tint="0.34998626667073579"/>
      <name val="Arial"/>
      <family val="2"/>
    </font>
    <font>
      <sz val="50"/>
      <color theme="1"/>
      <name val="Arial"/>
      <family val="2"/>
    </font>
    <font>
      <sz val="50"/>
      <name val="Arial"/>
      <family val="2"/>
    </font>
    <font>
      <sz val="11"/>
      <name val="Arial"/>
      <family val="2"/>
    </font>
    <font>
      <b/>
      <sz val="18"/>
      <color theme="1" tint="0.34998626667073579"/>
      <name val="Arial"/>
      <family val="2"/>
    </font>
    <font>
      <b/>
      <sz val="20"/>
      <color rgb="FFC00000"/>
      <name val="Cambria"/>
      <family val="1"/>
    </font>
    <font>
      <i/>
      <sz val="10"/>
      <name val="Arial"/>
      <family val="2"/>
    </font>
    <font>
      <b/>
      <sz val="18"/>
      <color theme="0" tint="-4.9989318521683403E-2"/>
      <name val="Arial"/>
      <family val="2"/>
    </font>
    <font>
      <b/>
      <sz val="18"/>
      <color rgb="FFC00000"/>
      <name val="Georgia"/>
      <family val="1"/>
    </font>
    <font>
      <sz val="10"/>
      <color theme="3" tint="0.39997558519241921"/>
      <name val="Arial"/>
      <family val="2"/>
    </font>
    <font>
      <sz val="11"/>
      <color theme="1"/>
      <name val="Wingdings"/>
      <charset val="2"/>
    </font>
    <font>
      <sz val="8"/>
      <name val="Euphemia"/>
      <family val="2"/>
      <scheme val="minor"/>
    </font>
  </fonts>
  <fills count="11">
    <fill>
      <patternFill patternType="none"/>
    </fill>
    <fill>
      <patternFill patternType="gray125"/>
    </fill>
    <fill>
      <patternFill patternType="solid">
        <fgColor theme="1" tint="0.24994659260841701"/>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8">
    <border>
      <left/>
      <right/>
      <top/>
      <bottom/>
      <diagonal/>
    </border>
    <border>
      <left/>
      <right style="thin">
        <color theme="0" tint="-0.14996795556505021"/>
      </right>
      <top/>
      <bottom style="thin">
        <color theme="0" tint="-0.14996795556505021"/>
      </bottom>
      <diagonal/>
    </border>
    <border>
      <left/>
      <right style="thin">
        <color theme="2"/>
      </right>
      <top/>
      <bottom style="thin">
        <color theme="0" tint="-0.1499679555650502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alignment vertical="center"/>
    </xf>
    <xf numFmtId="0" fontId="3" fillId="0" borderId="0" applyNumberFormat="0" applyFill="0" applyBorder="0" applyProtection="0">
      <alignment horizontal="left" vertical="top"/>
    </xf>
    <xf numFmtId="0" fontId="4" fillId="2" borderId="0" applyNumberFormat="0" applyBorder="0" applyProtection="0">
      <alignment horizontal="left" vertical="top"/>
    </xf>
    <xf numFmtId="166" fontId="1" fillId="0" borderId="0" applyFont="0" applyFill="0" applyBorder="0" applyProtection="0">
      <alignment horizontal="left"/>
    </xf>
    <xf numFmtId="165" fontId="1" fillId="0" borderId="0" applyFont="0" applyFill="0" applyBorder="0" applyProtection="0">
      <alignment horizontal="left"/>
    </xf>
    <xf numFmtId="3" fontId="2" fillId="3" borderId="1" applyProtection="0">
      <alignment horizontal="center"/>
    </xf>
    <xf numFmtId="4" fontId="2" fillId="3" borderId="2" applyProtection="0">
      <alignment horizontal="center"/>
    </xf>
    <xf numFmtId="4" fontId="1" fillId="0" borderId="0" applyFont="0" applyFill="0" applyBorder="0" applyProtection="0">
      <alignment horizontal="center"/>
    </xf>
    <xf numFmtId="164" fontId="1" fillId="0" borderId="0" applyFont="0" applyFill="0" applyBorder="0" applyProtection="0">
      <alignment horizontal="center"/>
    </xf>
    <xf numFmtId="0" fontId="7" fillId="0" borderId="0" applyNumberFormat="0" applyFill="0" applyBorder="0" applyAlignment="0" applyProtection="0"/>
    <xf numFmtId="0" fontId="5" fillId="2" borderId="0" applyNumberFormat="0" applyBorder="0" applyProtection="0">
      <alignment horizontal="left"/>
    </xf>
    <xf numFmtId="0" fontId="6" fillId="0" borderId="0" applyNumberFormat="0" applyFill="0" applyBorder="0" applyAlignment="0" applyProtection="0"/>
    <xf numFmtId="44" fontId="2" fillId="0" borderId="0" applyFont="0" applyFill="0" applyBorder="0" applyAlignment="0" applyProtection="0"/>
    <xf numFmtId="0" fontId="9"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114">
    <xf numFmtId="0" fontId="0" fillId="0" borderId="0" xfId="0">
      <alignment vertical="center"/>
    </xf>
    <xf numFmtId="0" fontId="8" fillId="0" borderId="0" xfId="0" applyFont="1">
      <alignment vertical="center"/>
    </xf>
    <xf numFmtId="0" fontId="8" fillId="0" borderId="0" xfId="0" applyFont="1" applyAlignment="1">
      <alignment horizontal="left" vertical="center" wrapText="1" indent="1"/>
    </xf>
    <xf numFmtId="0" fontId="8" fillId="0" borderId="0" xfId="0" applyFont="1" applyAlignment="1">
      <alignment horizontal="left" vertical="center" wrapText="1"/>
    </xf>
    <xf numFmtId="0" fontId="8" fillId="0" borderId="0" xfId="0" applyFont="1" applyAlignment="1">
      <alignment horizontal="center" vertical="center" wrapText="1"/>
    </xf>
    <xf numFmtId="0" fontId="14" fillId="8" borderId="3" xfId="0" applyFont="1" applyFill="1" applyBorder="1">
      <alignment vertical="center"/>
    </xf>
    <xf numFmtId="44" fontId="0" fillId="0" borderId="3" xfId="12" applyFont="1" applyBorder="1" applyAlignment="1">
      <alignment horizontal="center" vertical="center"/>
    </xf>
    <xf numFmtId="44" fontId="0" fillId="0" borderId="0" xfId="12" applyFont="1" applyAlignment="1">
      <alignment horizontal="center" vertical="center"/>
    </xf>
    <xf numFmtId="2" fontId="8" fillId="0" borderId="0" xfId="0" applyNumberFormat="1" applyFont="1" applyAlignment="1">
      <alignment horizontal="center" vertical="center" wrapText="1"/>
    </xf>
    <xf numFmtId="167" fontId="8" fillId="0" borderId="0" xfId="12" applyNumberFormat="1" applyFont="1" applyAlignment="1">
      <alignment horizontal="center" vertical="center" wrapText="1"/>
    </xf>
    <xf numFmtId="0" fontId="18" fillId="0" borderId="0" xfId="0" applyFont="1" applyAlignment="1">
      <alignment vertical="top" wrapText="1"/>
    </xf>
    <xf numFmtId="0" fontId="20" fillId="0" borderId="0" xfId="0" applyFont="1">
      <alignment vertical="center"/>
    </xf>
    <xf numFmtId="0" fontId="10" fillId="5" borderId="3" xfId="13" applyFont="1" applyFill="1" applyBorder="1" applyAlignment="1">
      <alignment horizontal="left" vertical="center" wrapText="1"/>
    </xf>
    <xf numFmtId="0" fontId="10" fillId="6" borderId="3" xfId="13" applyFont="1" applyFill="1" applyBorder="1" applyAlignment="1">
      <alignment horizontal="left" vertical="center" wrapText="1"/>
    </xf>
    <xf numFmtId="0" fontId="10" fillId="7" borderId="3" xfId="13" applyFont="1" applyFill="1" applyBorder="1" applyAlignment="1">
      <alignment horizontal="left" vertical="center" wrapText="1"/>
    </xf>
    <xf numFmtId="44" fontId="14" fillId="8" borderId="3" xfId="12" applyFont="1" applyFill="1" applyBorder="1" applyAlignment="1">
      <alignment horizontal="center" vertical="center" wrapText="1"/>
    </xf>
    <xf numFmtId="0" fontId="10" fillId="5" borderId="4" xfId="13" applyFont="1" applyFill="1" applyBorder="1" applyAlignment="1">
      <alignment vertical="center" wrapText="1"/>
    </xf>
    <xf numFmtId="0" fontId="10" fillId="6" borderId="4" xfId="13" applyFont="1" applyFill="1" applyBorder="1" applyAlignment="1">
      <alignment vertical="center" wrapText="1"/>
    </xf>
    <xf numFmtId="0" fontId="10" fillId="7" borderId="4" xfId="13" applyFont="1" applyFill="1" applyBorder="1" applyAlignment="1">
      <alignment vertical="center" wrapText="1"/>
    </xf>
    <xf numFmtId="0" fontId="10" fillId="0" borderId="0" xfId="13" applyFont="1" applyAlignment="1">
      <alignment vertical="center" wrapText="1"/>
    </xf>
    <xf numFmtId="0" fontId="13" fillId="4" borderId="3" xfId="0" applyFont="1" applyFill="1" applyBorder="1" applyAlignment="1" applyProtection="1">
      <alignment horizontal="left" vertical="center" wrapText="1" indent="1"/>
      <protection locked="0"/>
    </xf>
    <xf numFmtId="1" fontId="13" fillId="4" borderId="3" xfId="0" applyNumberFormat="1" applyFont="1" applyFill="1" applyBorder="1" applyAlignment="1" applyProtection="1">
      <alignment horizontal="center" vertical="center" wrapText="1"/>
      <protection locked="0"/>
    </xf>
    <xf numFmtId="167" fontId="13" fillId="4" borderId="3" xfId="12" applyNumberFormat="1"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applyBorder="1" applyAlignment="1">
      <alignment horizontal="left" vertical="center" wrapText="1" indent="1"/>
    </xf>
    <xf numFmtId="0" fontId="22" fillId="0" borderId="0" xfId="0" applyFont="1" applyBorder="1" applyAlignment="1">
      <alignment horizontal="center" wrapText="1"/>
    </xf>
    <xf numFmtId="0" fontId="8" fillId="0" borderId="0" xfId="0" applyFont="1" applyBorder="1">
      <alignment vertical="center"/>
    </xf>
    <xf numFmtId="0" fontId="21" fillId="0" borderId="0" xfId="0" applyFont="1" applyBorder="1" applyAlignment="1">
      <alignment vertical="center" wrapText="1"/>
    </xf>
    <xf numFmtId="14" fontId="21" fillId="0" borderId="0" xfId="0" applyNumberFormat="1" applyFont="1" applyBorder="1" applyAlignment="1">
      <alignment vertical="center" wrapText="1"/>
    </xf>
    <xf numFmtId="0" fontId="15" fillId="0" borderId="0" xfId="0" applyFont="1" applyBorder="1" applyAlignment="1">
      <alignment vertical="top" wrapText="1"/>
    </xf>
    <xf numFmtId="0" fontId="9"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11" fillId="0" borderId="0" xfId="0" applyFont="1" applyBorder="1" applyAlignment="1">
      <alignment vertical="top" wrapText="1"/>
    </xf>
    <xf numFmtId="2" fontId="9" fillId="0" borderId="7" xfId="0" applyNumberFormat="1" applyFont="1" applyBorder="1" applyAlignment="1">
      <alignment vertical="top" wrapText="1"/>
    </xf>
    <xf numFmtId="0" fontId="8" fillId="0" borderId="7" xfId="0" applyFont="1" applyBorder="1" applyAlignment="1">
      <alignment horizontal="center" vertical="center" wrapText="1"/>
    </xf>
    <xf numFmtId="2" fontId="9" fillId="0" borderId="0" xfId="0" applyNumberFormat="1" applyFont="1" applyBorder="1" applyAlignment="1">
      <alignment vertical="top" wrapText="1"/>
    </xf>
    <xf numFmtId="0" fontId="29" fillId="3" borderId="0" xfId="0" applyFont="1" applyFill="1" applyBorder="1" applyAlignment="1">
      <alignment horizontal="center" vertical="center" wrapText="1"/>
    </xf>
    <xf numFmtId="0" fontId="30" fillId="0" borderId="0" xfId="0" applyFont="1" applyBorder="1" applyAlignment="1">
      <alignment vertical="top" wrapText="1"/>
    </xf>
    <xf numFmtId="0" fontId="31" fillId="0" borderId="0" xfId="0" applyFont="1" applyBorder="1" applyAlignment="1">
      <alignment horizontal="right" vertical="center" indent="1"/>
    </xf>
    <xf numFmtId="0" fontId="31" fillId="0" borderId="0" xfId="0" applyFont="1" applyBorder="1" applyAlignment="1">
      <alignment vertical="center" wrapText="1"/>
    </xf>
    <xf numFmtId="2" fontId="30" fillId="0" borderId="0" xfId="0" applyNumberFormat="1" applyFont="1" applyBorder="1" applyAlignment="1">
      <alignment vertical="top" wrapText="1"/>
    </xf>
    <xf numFmtId="0" fontId="28" fillId="8" borderId="0" xfId="2" applyFont="1" applyFill="1" applyBorder="1" applyAlignment="1">
      <alignment horizontal="center" textRotation="90" wrapText="1"/>
    </xf>
    <xf numFmtId="0" fontId="30" fillId="4" borderId="0" xfId="0" applyFont="1" applyFill="1" applyBorder="1" applyAlignment="1" applyProtection="1">
      <alignment horizontal="center" vertical="center" wrapText="1"/>
      <protection locked="0"/>
    </xf>
    <xf numFmtId="0" fontId="29" fillId="0" borderId="0" xfId="0" applyFont="1" applyAlignment="1">
      <alignment horizontal="center" vertical="center" wrapText="1"/>
    </xf>
    <xf numFmtId="0" fontId="33" fillId="0" borderId="0" xfId="0" applyFont="1" applyAlignment="1">
      <alignment horizontal="center" vertical="center"/>
    </xf>
    <xf numFmtId="0" fontId="9" fillId="0" borderId="7" xfId="0" applyFont="1" applyBorder="1" applyAlignment="1">
      <alignment horizontal="left" vertical="center" wrapText="1"/>
    </xf>
    <xf numFmtId="2" fontId="9" fillId="0" borderId="7" xfId="0" applyNumberFormat="1" applyFont="1" applyBorder="1" applyAlignment="1">
      <alignment horizontal="left" vertical="top" wrapText="1"/>
    </xf>
    <xf numFmtId="0" fontId="9" fillId="0" borderId="0" xfId="0" applyFont="1" applyBorder="1" applyAlignment="1">
      <alignment vertical="center" wrapText="1"/>
    </xf>
    <xf numFmtId="0" fontId="17" fillId="9" borderId="5" xfId="2" applyFont="1" applyFill="1" applyBorder="1" applyAlignment="1">
      <alignment horizontal="left" vertical="top" wrapText="1" indent="1"/>
    </xf>
    <xf numFmtId="0" fontId="17" fillId="9" borderId="5" xfId="2" applyFont="1" applyFill="1" applyBorder="1" applyAlignment="1">
      <alignment horizontal="center" vertical="center" wrapText="1"/>
    </xf>
    <xf numFmtId="2" fontId="17" fillId="9" borderId="5" xfId="2" applyNumberFormat="1" applyFont="1" applyFill="1" applyBorder="1" applyAlignment="1">
      <alignment horizontal="center" textRotation="90" wrapText="1"/>
    </xf>
    <xf numFmtId="167" fontId="17" fillId="9" borderId="5" xfId="12" applyNumberFormat="1" applyFont="1" applyFill="1" applyBorder="1" applyAlignment="1">
      <alignment horizontal="center" textRotation="90" wrapText="1"/>
    </xf>
    <xf numFmtId="0" fontId="17" fillId="9" borderId="5" xfId="2" applyFont="1" applyFill="1" applyBorder="1" applyAlignment="1">
      <alignment horizontal="center" textRotation="90" wrapText="1"/>
    </xf>
    <xf numFmtId="167" fontId="23" fillId="9" borderId="3" xfId="12" applyNumberFormat="1" applyFont="1" applyFill="1" applyBorder="1" applyAlignment="1">
      <alignment horizontal="center" vertical="center" wrapText="1"/>
    </xf>
    <xf numFmtId="14" fontId="32" fillId="0" borderId="0" xfId="0" applyNumberFormat="1" applyFont="1" applyFill="1" applyBorder="1" applyAlignment="1" applyProtection="1">
      <alignment horizontal="left" wrapText="1" indent="1"/>
    </xf>
    <xf numFmtId="14" fontId="32" fillId="4" borderId="3" xfId="0" applyNumberFormat="1" applyFont="1" applyFill="1" applyBorder="1" applyAlignment="1" applyProtection="1">
      <alignment horizontal="center"/>
      <protection locked="0"/>
    </xf>
    <xf numFmtId="0" fontId="36" fillId="4" borderId="3" xfId="0" applyFont="1" applyFill="1" applyBorder="1" applyAlignment="1">
      <alignment horizontal="center" vertical="center" wrapText="1"/>
    </xf>
    <xf numFmtId="0" fontId="37" fillId="4" borderId="9" xfId="0" applyFont="1" applyFill="1" applyBorder="1" applyAlignment="1">
      <alignment horizontal="left" vertical="center" indent="1"/>
    </xf>
    <xf numFmtId="0" fontId="34" fillId="4" borderId="10" xfId="0" applyFont="1" applyFill="1" applyBorder="1" applyAlignment="1">
      <alignment vertical="center" wrapText="1"/>
    </xf>
    <xf numFmtId="0" fontId="24" fillId="4" borderId="10" xfId="0" applyFont="1" applyFill="1" applyBorder="1" applyAlignment="1">
      <alignment vertical="center" wrapText="1"/>
    </xf>
    <xf numFmtId="0" fontId="19" fillId="4" borderId="10" xfId="0" applyFont="1" applyFill="1" applyBorder="1" applyAlignment="1">
      <alignment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33" fillId="0" borderId="12" xfId="0" applyFont="1" applyBorder="1" applyAlignment="1">
      <alignment horizontal="center" vertical="center"/>
    </xf>
    <xf numFmtId="0" fontId="12" fillId="0" borderId="13" xfId="0" applyFont="1" applyBorder="1" applyAlignment="1">
      <alignment vertical="top" wrapText="1"/>
    </xf>
    <xf numFmtId="0" fontId="21" fillId="0" borderId="13" xfId="0" applyFont="1" applyBorder="1" applyAlignment="1">
      <alignment horizontal="right" vertical="center" indent="1"/>
    </xf>
    <xf numFmtId="0" fontId="21" fillId="0" borderId="13" xfId="0" applyFont="1" applyBorder="1" applyAlignment="1">
      <alignment vertical="center" wrapText="1"/>
    </xf>
    <xf numFmtId="2" fontId="9" fillId="0" borderId="13" xfId="0" applyNumberFormat="1" applyFont="1" applyBorder="1" applyAlignment="1">
      <alignment vertical="top" wrapText="1"/>
    </xf>
    <xf numFmtId="0" fontId="33" fillId="0" borderId="14" xfId="0" applyFont="1" applyBorder="1" applyAlignment="1">
      <alignment horizontal="center" vertical="center"/>
    </xf>
    <xf numFmtId="2" fontId="9" fillId="0" borderId="15" xfId="0" applyNumberFormat="1" applyFont="1" applyBorder="1" applyAlignment="1">
      <alignment vertical="top" wrapText="1"/>
    </xf>
    <xf numFmtId="0" fontId="17" fillId="9" borderId="16" xfId="2" applyFont="1" applyFill="1" applyBorder="1" applyAlignment="1">
      <alignment horizontal="center" vertical="top" wrapText="1"/>
    </xf>
    <xf numFmtId="0" fontId="17" fillId="9" borderId="17" xfId="2" applyFont="1" applyFill="1" applyBorder="1" applyAlignment="1">
      <alignment horizontal="center" textRotation="90" wrapText="1"/>
    </xf>
    <xf numFmtId="0" fontId="27" fillId="9" borderId="18" xfId="0" applyFont="1" applyFill="1" applyBorder="1" applyAlignment="1">
      <alignment horizontal="center" vertical="center"/>
    </xf>
    <xf numFmtId="0" fontId="13" fillId="4" borderId="19" xfId="0" applyFont="1" applyFill="1" applyBorder="1" applyAlignment="1" applyProtection="1">
      <alignment horizontal="center" vertical="center" wrapText="1"/>
      <protection locked="0"/>
    </xf>
    <xf numFmtId="0" fontId="27" fillId="9" borderId="20" xfId="0" applyFont="1" applyFill="1" applyBorder="1" applyAlignment="1">
      <alignment horizontal="center" vertical="center"/>
    </xf>
    <xf numFmtId="0" fontId="13" fillId="4" borderId="21" xfId="0" applyFont="1" applyFill="1" applyBorder="1" applyAlignment="1" applyProtection="1">
      <alignment horizontal="left" vertical="center" wrapText="1" indent="1"/>
      <protection locked="0"/>
    </xf>
    <xf numFmtId="0" fontId="13" fillId="4" borderId="21" xfId="0" applyFont="1" applyFill="1" applyBorder="1" applyAlignment="1" applyProtection="1">
      <alignment horizontal="center" vertical="center" wrapText="1"/>
      <protection locked="0"/>
    </xf>
    <xf numFmtId="1" fontId="13" fillId="4" borderId="21" xfId="0" applyNumberFormat="1" applyFont="1" applyFill="1" applyBorder="1" applyAlignment="1" applyProtection="1">
      <alignment horizontal="center" vertical="center" wrapText="1"/>
      <protection locked="0"/>
    </xf>
    <xf numFmtId="167" fontId="23" fillId="9" borderId="21" xfId="12" applyNumberFormat="1" applyFont="1" applyFill="1" applyBorder="1" applyAlignment="1">
      <alignment horizontal="center" vertical="center" wrapText="1"/>
    </xf>
    <xf numFmtId="167" fontId="13" fillId="4" borderId="21" xfId="12" applyNumberFormat="1" applyFont="1" applyFill="1" applyBorder="1" applyAlignment="1" applyProtection="1">
      <alignment horizontal="center" vertical="center" wrapText="1"/>
      <protection locked="0"/>
    </xf>
    <xf numFmtId="0" fontId="13" fillId="4" borderId="22" xfId="0" applyFont="1" applyFill="1" applyBorder="1" applyAlignment="1" applyProtection="1">
      <alignment horizontal="center" vertical="center" wrapText="1"/>
      <protection locked="0"/>
    </xf>
    <xf numFmtId="2" fontId="25" fillId="0" borderId="0" xfId="0" applyNumberFormat="1" applyFont="1" applyBorder="1" applyAlignment="1">
      <alignment vertical="top"/>
    </xf>
    <xf numFmtId="0" fontId="9" fillId="0" borderId="0" xfId="0" applyFont="1" applyBorder="1" applyAlignment="1">
      <alignment horizontal="left" vertical="top"/>
    </xf>
    <xf numFmtId="0" fontId="32" fillId="9" borderId="3" xfId="0" applyFont="1" applyFill="1" applyBorder="1" applyAlignment="1">
      <alignment horizontal="right" vertical="center" indent="1"/>
    </xf>
    <xf numFmtId="0" fontId="9" fillId="9" borderId="3" xfId="0" applyFont="1" applyFill="1" applyBorder="1" applyAlignment="1">
      <alignment horizontal="right" vertical="center" indent="1"/>
    </xf>
    <xf numFmtId="0" fontId="9" fillId="0" borderId="0" xfId="0" applyFont="1" applyBorder="1" applyAlignment="1">
      <alignment horizontal="left" vertical="top"/>
    </xf>
    <xf numFmtId="0" fontId="35" fillId="0" borderId="23" xfId="0" applyFont="1" applyFill="1" applyBorder="1" applyAlignment="1">
      <alignment vertical="center" wrapText="1"/>
    </xf>
    <xf numFmtId="0" fontId="32" fillId="9" borderId="8" xfId="0" applyFont="1" applyFill="1" applyBorder="1" applyAlignment="1">
      <alignment horizontal="right" vertical="center" indent="1"/>
    </xf>
    <xf numFmtId="0" fontId="9" fillId="9" borderId="8" xfId="0" applyFont="1" applyFill="1" applyBorder="1" applyAlignment="1">
      <alignment horizontal="right" vertical="center" indent="1"/>
    </xf>
    <xf numFmtId="14" fontId="32" fillId="4" borderId="0" xfId="0" applyNumberFormat="1" applyFont="1" applyFill="1" applyBorder="1" applyAlignment="1" applyProtection="1">
      <alignment horizontal="center"/>
      <protection locked="0"/>
    </xf>
    <xf numFmtId="0" fontId="35" fillId="0" borderId="0" xfId="0" applyFont="1" applyFill="1" applyBorder="1" applyAlignment="1">
      <alignment vertical="center" wrapText="1"/>
    </xf>
    <xf numFmtId="0" fontId="11" fillId="10" borderId="0" xfId="0" applyFont="1" applyFill="1" applyBorder="1" applyAlignment="1">
      <alignment horizontal="center" vertical="top" wrapText="1"/>
    </xf>
    <xf numFmtId="0" fontId="21" fillId="10" borderId="0" xfId="0" applyFont="1" applyFill="1" applyBorder="1" applyAlignment="1">
      <alignment vertical="center" wrapText="1"/>
    </xf>
    <xf numFmtId="0" fontId="11" fillId="10" borderId="0" xfId="0" applyFont="1" applyFill="1" applyBorder="1" applyAlignment="1">
      <alignment vertical="top" wrapText="1"/>
    </xf>
    <xf numFmtId="0" fontId="35" fillId="0" borderId="23" xfId="0" applyFont="1" applyFill="1" applyBorder="1" applyAlignment="1">
      <alignment horizontal="right" vertical="center"/>
    </xf>
    <xf numFmtId="0" fontId="9" fillId="10" borderId="0" xfId="0" applyFont="1" applyFill="1" applyBorder="1" applyAlignment="1">
      <alignment horizontal="center" vertical="center"/>
    </xf>
    <xf numFmtId="0" fontId="38" fillId="4" borderId="10" xfId="0" applyFont="1" applyFill="1" applyBorder="1" applyAlignment="1">
      <alignment horizontal="center" vertical="center"/>
    </xf>
    <xf numFmtId="0" fontId="26" fillId="0" borderId="0"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xf>
    <xf numFmtId="0" fontId="9" fillId="9" borderId="24" xfId="0" applyFont="1" applyFill="1" applyBorder="1" applyAlignment="1">
      <alignment horizontal="right" vertical="center" wrapText="1" indent="1"/>
    </xf>
    <xf numFmtId="0" fontId="9" fillId="9" borderId="25" xfId="0" applyFont="1" applyFill="1" applyBorder="1" applyAlignment="1">
      <alignment horizontal="right" vertical="center" wrapText="1" indent="1"/>
    </xf>
    <xf numFmtId="0" fontId="9" fillId="10" borderId="0" xfId="0" applyFont="1" applyFill="1" applyBorder="1" applyAlignment="1">
      <alignment horizontal="right" vertical="center" indent="1"/>
    </xf>
    <xf numFmtId="0" fontId="36" fillId="10" borderId="0" xfId="0" applyFont="1" applyFill="1" applyBorder="1" applyAlignment="1">
      <alignment horizontal="center" vertical="center" wrapText="1"/>
    </xf>
    <xf numFmtId="2" fontId="9" fillId="0" borderId="0" xfId="0" applyNumberFormat="1" applyFont="1" applyBorder="1" applyAlignment="1">
      <alignment horizontal="left" vertical="top"/>
    </xf>
    <xf numFmtId="0" fontId="11" fillId="10" borderId="0" xfId="0" applyFont="1" applyFill="1" applyBorder="1" applyAlignment="1">
      <alignment horizontal="center" vertical="top" wrapText="1"/>
    </xf>
    <xf numFmtId="0" fontId="9" fillId="0" borderId="0" xfId="0" applyFont="1" applyBorder="1" applyAlignment="1">
      <alignment horizontal="left" vertical="top"/>
    </xf>
    <xf numFmtId="0" fontId="32" fillId="4" borderId="8" xfId="0" applyFont="1" applyFill="1" applyBorder="1" applyAlignment="1" applyProtection="1">
      <alignment horizontal="left" vertical="center" wrapText="1" indent="1"/>
      <protection locked="0"/>
    </xf>
    <xf numFmtId="0" fontId="32" fillId="4" borderId="6" xfId="0" applyFont="1" applyFill="1" applyBorder="1" applyAlignment="1" applyProtection="1">
      <alignment horizontal="left" vertical="center" wrapText="1" indent="1"/>
      <protection locked="0"/>
    </xf>
    <xf numFmtId="0" fontId="9"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10" borderId="0" xfId="0" applyFont="1" applyFill="1" applyBorder="1" applyAlignment="1">
      <alignment horizontal="right" vertical="center" wrapText="1" indent="1"/>
    </xf>
    <xf numFmtId="0" fontId="39" fillId="10" borderId="0" xfId="0" applyFont="1" applyFill="1" applyBorder="1" applyAlignment="1">
      <alignment horizontal="center" vertical="center" wrapText="1"/>
    </xf>
  </cellXfs>
  <cellStyles count="18">
    <cellStyle name="Anzahl der Läufe" xfId="5" xr:uid="{00000000-0005-0000-0000-000000000000}"/>
    <cellStyle name="Euro" xfId="15" xr:uid="{00000000-0005-0000-0000-000001000000}"/>
    <cellStyle name="Gesamtstrecke" xfId="6" xr:uid="{00000000-0005-0000-0000-000002000000}"/>
    <cellStyle name="Monate" xfId="4" xr:uid="{00000000-0005-0000-0000-000003000000}"/>
    <cellStyle name="Prozent 2" xfId="16" xr:uid="{00000000-0005-0000-0000-000004000000}"/>
    <cellStyle name="Standard" xfId="0" builtinId="0" customBuiltin="1"/>
    <cellStyle name="Standard 2" xfId="13" xr:uid="{00000000-0005-0000-0000-000006000000}"/>
    <cellStyle name="Standard 3" xfId="14" xr:uid="{00000000-0005-0000-0000-000007000000}"/>
    <cellStyle name="Streckenziel" xfId="7" xr:uid="{00000000-0005-0000-0000-000008000000}"/>
    <cellStyle name="Termine" xfId="3" xr:uid="{00000000-0005-0000-0000-000009000000}"/>
    <cellStyle name="Überschrift" xfId="9" builtinId="15" customBuiltin="1"/>
    <cellStyle name="Überschrift 1" xfId="1" builtinId="16" customBuiltin="1"/>
    <cellStyle name="Überschrift 2" xfId="2" builtinId="17" customBuiltin="1"/>
    <cellStyle name="Überschrift 3" xfId="10" builtinId="18" customBuiltin="1"/>
    <cellStyle name="Überschrift 4" xfId="11" builtinId="19" customBuiltin="1"/>
    <cellStyle name="Währung" xfId="12" builtinId="4"/>
    <cellStyle name="Währung 2" xfId="17" xr:uid="{00000000-0005-0000-0000-000010000000}"/>
    <cellStyle name="Zeit" xfId="8" xr:uid="{00000000-0005-0000-0000-000011000000}"/>
  </cellStyles>
  <dxfs count="14">
    <dxf>
      <font>
        <color theme="0" tint="-0.499984740745262"/>
      </font>
    </dxf>
    <dxf>
      <font>
        <color theme="0" tint="-0.34998626667073579"/>
      </font>
    </dxf>
    <dxf>
      <fill>
        <patternFill>
          <bgColor theme="9" tint="0.79998168889431442"/>
        </patternFill>
      </fill>
    </dxf>
    <dxf>
      <fill>
        <patternFill>
          <bgColor theme="8"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ont>
        <b val="0"/>
        <i val="0"/>
        <color auto="1"/>
      </font>
      <fill>
        <patternFill>
          <bgColor theme="8" tint="0.79998168889431442"/>
        </patternFill>
      </fill>
    </dxf>
    <dxf>
      <font>
        <color auto="1"/>
      </font>
      <fill>
        <patternFill>
          <bgColor theme="4" tint="0.79998168889431442"/>
        </patternFill>
      </fill>
    </dxf>
    <dxf>
      <font>
        <color theme="4"/>
      </font>
      <fill>
        <patternFill>
          <bgColor theme="1" tint="0.24994659260841701"/>
        </patternFill>
      </fill>
      <border>
        <top style="thin">
          <color theme="1" tint="0.34998626667073579"/>
        </top>
        <bottom style="thin">
          <color theme="1" tint="0.34998626667073579"/>
        </bottom>
        <vertical style="thin">
          <color theme="1" tint="0.34998626667073579"/>
        </vertical>
      </border>
    </dxf>
    <dxf>
      <fill>
        <patternFill>
          <bgColor theme="0"/>
        </patternFill>
      </fill>
      <border>
        <bottom style="thin">
          <color theme="0" tint="-0.14996795556505021"/>
        </bottom>
        <vertical style="thin">
          <color theme="0" tint="-4.9989318521683403E-2"/>
        </vertical>
        <horizontal style="thin">
          <color theme="0" tint="-4.9989318521683403E-2"/>
        </horizontal>
      </border>
    </dxf>
  </dxfs>
  <tableStyles count="1" defaultTableStyle="Custom Table Style" defaultPivotStyle="PivotStyleLight16">
    <tableStyle name="Custom Table Style" pivot="0" count="2" xr9:uid="{00000000-0011-0000-FFFF-FFFF00000000}">
      <tableStyleElement type="wholeTable" dxfId="13"/>
      <tableStyleElement type="header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11875</xdr:colOff>
      <xdr:row>1</xdr:row>
      <xdr:rowOff>146695</xdr:rowOff>
    </xdr:from>
    <xdr:to>
      <xdr:col>17</xdr:col>
      <xdr:colOff>612670</xdr:colOff>
      <xdr:row>1</xdr:row>
      <xdr:rowOff>528103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424539" y="586781"/>
          <a:ext cx="2048187" cy="381408"/>
        </a:xfrm>
        <a:prstGeom prst="rect">
          <a:avLst/>
        </a:prstGeom>
      </xdr:spPr>
    </xdr:pic>
    <xdr:clientData/>
  </xdr:twoCellAnchor>
  <xdr:twoCellAnchor>
    <xdr:from>
      <xdr:col>6</xdr:col>
      <xdr:colOff>292331</xdr:colOff>
      <xdr:row>2</xdr:row>
      <xdr:rowOff>185813</xdr:rowOff>
    </xdr:from>
    <xdr:to>
      <xdr:col>12</xdr:col>
      <xdr:colOff>552824</xdr:colOff>
      <xdr:row>8</xdr:row>
      <xdr:rowOff>176034</xdr:rowOff>
    </xdr:to>
    <xdr:sp macro="" textlink="">
      <xdr:nvSpPr>
        <xdr:cNvPr id="3" name="Textfeld 2">
          <a:extLst>
            <a:ext uri="{FF2B5EF4-FFF2-40B4-BE49-F238E27FC236}">
              <a16:creationId xmlns:a16="http://schemas.microsoft.com/office/drawing/2014/main" id="{8E678A17-7DC6-4BC7-83B6-86C37DDB2E89}"/>
            </a:ext>
          </a:extLst>
        </xdr:cNvPr>
        <xdr:cNvSpPr txBox="1"/>
      </xdr:nvSpPr>
      <xdr:spPr>
        <a:xfrm>
          <a:off x="8435272" y="1276519"/>
          <a:ext cx="10838846" cy="23359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50" b="1" i="0" u="none" strike="noStrike">
              <a:solidFill>
                <a:srgbClr val="C00000"/>
              </a:solidFill>
              <a:effectLst/>
              <a:latin typeface="+mn-lt"/>
              <a:ea typeface="+mn-ea"/>
              <a:cs typeface="+mn-cs"/>
            </a:rPr>
            <a:t>V E R T R A G S B E D I N G U N G E N</a:t>
          </a:r>
        </a:p>
        <a:p>
          <a:pPr algn="ctr"/>
          <a:endParaRPr lang="de-DE" sz="1050" b="1" i="0" u="none" strike="noStrike">
            <a:solidFill>
              <a:schemeClr val="dk1"/>
            </a:solidFill>
            <a:effectLst/>
            <a:latin typeface="+mn-lt"/>
            <a:ea typeface="+mn-ea"/>
            <a:cs typeface="+mn-cs"/>
          </a:endParaRPr>
        </a:p>
        <a:p>
          <a:pPr algn="ctr"/>
          <a:r>
            <a:rPr lang="de-DE" sz="1050" b="0" i="0" u="none" strike="noStrike">
              <a:solidFill>
                <a:schemeClr val="dk1"/>
              </a:solidFill>
              <a:effectLst/>
              <a:latin typeface="+mn-lt"/>
              <a:ea typeface="+mn-ea"/>
              <a:cs typeface="+mn-cs"/>
            </a:rPr>
            <a:t>Hiermit wird der CERTURIA Certification Germany GmbH der Auftrag erteilt, die in diesem</a:t>
          </a:r>
          <a:r>
            <a:rPr lang="de-DE" sz="1050" b="0" i="0" u="none" strike="noStrike" baseline="0">
              <a:solidFill>
                <a:schemeClr val="dk1"/>
              </a:solidFill>
              <a:effectLst/>
              <a:latin typeface="+mn-lt"/>
              <a:ea typeface="+mn-ea"/>
              <a:cs typeface="+mn-cs"/>
            </a:rPr>
            <a:t> Antrag</a:t>
          </a:r>
          <a:r>
            <a:rPr lang="de-DE" sz="1050" b="0" i="0" u="none" strike="noStrike">
              <a:solidFill>
                <a:schemeClr val="dk1"/>
              </a:solidFill>
              <a:effectLst/>
              <a:latin typeface="+mn-lt"/>
              <a:ea typeface="+mn-ea"/>
              <a:cs typeface="+mn-cs"/>
            </a:rPr>
            <a:t> gelisteten Maßnahmen für die Zulassung nach AZAV zu prüfen. Die Zertifizierungs-bedingungen (FBA 404) zur Zulassung sowie die aktuelle Preisliste werden anerkannt.</a:t>
          </a:r>
          <a:br>
            <a:rPr lang="de-DE" sz="1050" b="0" i="0" u="none" strike="noStrike">
              <a:solidFill>
                <a:schemeClr val="dk1"/>
              </a:solidFill>
              <a:effectLst/>
              <a:latin typeface="+mn-lt"/>
              <a:ea typeface="+mn-ea"/>
              <a:cs typeface="+mn-cs"/>
            </a:rPr>
          </a:br>
          <a:br>
            <a:rPr lang="de-DE" sz="1050" b="0" i="0" u="none" strike="noStrike">
              <a:solidFill>
                <a:schemeClr val="dk1"/>
              </a:solidFill>
              <a:effectLst/>
              <a:latin typeface="+mn-lt"/>
              <a:ea typeface="+mn-ea"/>
              <a:cs typeface="+mn-cs"/>
            </a:rPr>
          </a:br>
          <a:r>
            <a:rPr lang="de-DE" sz="1050" b="0" i="0" u="none" strike="noStrike">
              <a:solidFill>
                <a:schemeClr val="dk1"/>
              </a:solidFill>
              <a:effectLst/>
              <a:latin typeface="+mn-lt"/>
              <a:ea typeface="+mn-ea"/>
              <a:cs typeface="+mn-cs"/>
            </a:rPr>
            <a:t>Bitte beachten Sie das Änderungen nur noch nach Rücksprache mit CERTURIA möglich sind.</a:t>
          </a:r>
          <a:r>
            <a:rPr lang="de-DE" sz="1050" b="0" i="0" u="none" strike="noStrike" baseline="0">
              <a:solidFill>
                <a:schemeClr val="dk1"/>
              </a:solidFill>
              <a:effectLst/>
              <a:latin typeface="+mn-lt"/>
              <a:ea typeface="+mn-ea"/>
              <a:cs typeface="+mn-cs"/>
            </a:rPr>
            <a:t> </a:t>
          </a:r>
          <a:r>
            <a:rPr lang="de-DE" sz="1050" b="0" i="0" u="none" strike="noStrike">
              <a:solidFill>
                <a:schemeClr val="dk1"/>
              </a:solidFill>
              <a:effectLst/>
              <a:latin typeface="+mn-lt"/>
              <a:ea typeface="+mn-ea"/>
              <a:cs typeface="+mn-cs"/>
            </a:rPr>
            <a:t>Bitte drucken Sie diese Meldeliste aus und unterzeichenen Sie diese. Anschließend senden Sie</a:t>
          </a:r>
          <a:r>
            <a:rPr lang="de-DE" sz="1050" b="0" i="0" u="none" strike="noStrike" baseline="0">
              <a:solidFill>
                <a:schemeClr val="dk1"/>
              </a:solidFill>
              <a:effectLst/>
              <a:latin typeface="+mn-lt"/>
              <a:ea typeface="+mn-ea"/>
              <a:cs typeface="+mn-cs"/>
            </a:rPr>
            <a:t> diese Maßnahmenliste bitte an info@certuria.de. Sie erhalten dann eine Eigangsbestätigung mit Auftragsnummer und den weiteren Hinweisen.</a:t>
          </a:r>
          <a:endParaRPr lang="de-DE" sz="1050"/>
        </a:p>
      </xdr:txBody>
    </xdr:sp>
    <xdr:clientData/>
  </xdr:twoCellAnchor>
</xdr:wsDr>
</file>

<file path=xl/theme/theme1.xml><?xml version="1.0" encoding="utf-8"?>
<a:theme xmlns:a="http://schemas.openxmlformats.org/drawingml/2006/main" name="Running Log">
  <a:themeElements>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B1:S35"/>
  <sheetViews>
    <sheetView showGridLines="0" showRowColHeaders="0" tabSelected="1" zoomScale="125" zoomScaleNormal="85" zoomScalePageLayoutView="70" workbookViewId="0">
      <selection activeCell="N11" sqref="N11"/>
    </sheetView>
  </sheetViews>
  <sheetFormatPr baseColWidth="10" defaultColWidth="9.3984375" defaultRowHeight="62" x14ac:dyDescent="0.2"/>
  <cols>
    <col min="1" max="1" width="7.59765625" style="1" customWidth="1"/>
    <col min="2" max="2" width="9.19921875" style="45" customWidth="1"/>
    <col min="3" max="3" width="37" style="3" customWidth="1"/>
    <col min="4" max="4" width="37" style="3" hidden="1" customWidth="1"/>
    <col min="5" max="5" width="17.796875" style="3" customWidth="1"/>
    <col min="6" max="6" width="56.59765625" style="2" customWidth="1"/>
    <col min="7" max="7" width="65.796875" style="4" customWidth="1"/>
    <col min="8" max="8" width="48.3984375" style="2" customWidth="1"/>
    <col min="9" max="9" width="12.59765625" style="4" customWidth="1"/>
    <col min="10" max="10" width="14.59765625" style="9" customWidth="1"/>
    <col min="11" max="11" width="12.3984375" style="8" customWidth="1"/>
    <col min="12" max="12" width="12.3984375" style="9" customWidth="1"/>
    <col min="13" max="13" width="14.59765625" style="9" customWidth="1"/>
    <col min="14" max="14" width="12.19921875" style="9" customWidth="1"/>
    <col min="15" max="15" width="12.3984375" style="8" customWidth="1"/>
    <col min="16" max="18" width="12.3984375" style="4" customWidth="1"/>
    <col min="19" max="19" width="12.3984375" style="44" hidden="1" customWidth="1"/>
    <col min="20" max="20" width="9.3984375" style="1" customWidth="1"/>
    <col min="21" max="16384" width="9.3984375" style="1"/>
  </cols>
  <sheetData>
    <row r="1" spans="2:19" ht="34.75" customHeight="1" thickBot="1" x14ac:dyDescent="0.25"/>
    <row r="2" spans="2:19" ht="52.25" customHeight="1" x14ac:dyDescent="0.2">
      <c r="B2" s="58" t="s">
        <v>14</v>
      </c>
      <c r="C2" s="59"/>
      <c r="D2" s="59"/>
      <c r="E2" s="59"/>
      <c r="F2" s="59"/>
      <c r="G2" s="97" t="s">
        <v>35</v>
      </c>
      <c r="H2" s="97"/>
      <c r="I2" s="60"/>
      <c r="J2" s="61"/>
      <c r="K2" s="61"/>
      <c r="L2" s="61"/>
      <c r="M2" s="61"/>
      <c r="N2" s="61"/>
      <c r="O2" s="61"/>
      <c r="P2" s="61"/>
      <c r="Q2" s="62"/>
      <c r="R2" s="63"/>
      <c r="S2" s="37"/>
    </row>
    <row r="3" spans="2:19" ht="41.25" customHeight="1" thickBot="1" x14ac:dyDescent="0.2">
      <c r="B3" s="64"/>
      <c r="C3" s="99" t="s">
        <v>18</v>
      </c>
      <c r="D3" s="99"/>
      <c r="E3" s="99"/>
      <c r="F3" s="99"/>
      <c r="G3" s="26"/>
      <c r="H3" s="27"/>
      <c r="I3" s="98"/>
      <c r="J3" s="98"/>
      <c r="K3" s="98"/>
      <c r="L3" s="98"/>
      <c r="M3" s="91"/>
      <c r="N3" s="87"/>
      <c r="O3" s="87"/>
      <c r="P3" s="95"/>
      <c r="Q3" s="95" t="s">
        <v>19</v>
      </c>
      <c r="R3" s="65"/>
      <c r="S3" s="38"/>
    </row>
    <row r="4" spans="2:19" ht="29" customHeight="1" thickBot="1" x14ac:dyDescent="0.25">
      <c r="B4" s="64"/>
      <c r="C4" s="84" t="s">
        <v>15</v>
      </c>
      <c r="D4" s="88"/>
      <c r="E4" s="108"/>
      <c r="F4" s="109"/>
      <c r="G4" s="28"/>
      <c r="H4" s="25"/>
      <c r="I4" s="103"/>
      <c r="J4" s="103"/>
      <c r="K4" s="96"/>
      <c r="L4" s="96"/>
      <c r="M4" s="96"/>
      <c r="N4" s="101" t="s">
        <v>25</v>
      </c>
      <c r="O4" s="102"/>
      <c r="P4" s="110"/>
      <c r="Q4" s="111"/>
      <c r="R4" s="66"/>
      <c r="S4" s="39"/>
    </row>
    <row r="5" spans="2:19" ht="29" customHeight="1" x14ac:dyDescent="0.2">
      <c r="B5" s="64"/>
      <c r="C5" s="85" t="s">
        <v>16</v>
      </c>
      <c r="D5" s="89"/>
      <c r="E5" s="108"/>
      <c r="F5" s="109"/>
      <c r="G5" s="29"/>
      <c r="H5" s="30"/>
      <c r="I5" s="103"/>
      <c r="J5" s="103"/>
      <c r="K5" s="96"/>
      <c r="L5" s="96"/>
      <c r="M5" s="96"/>
      <c r="N5" s="112"/>
      <c r="O5" s="112"/>
      <c r="P5" s="113"/>
      <c r="Q5" s="113"/>
      <c r="R5" s="66"/>
      <c r="S5" s="39"/>
    </row>
    <row r="6" spans="2:19" ht="14" customHeight="1" x14ac:dyDescent="0.2">
      <c r="B6" s="64"/>
      <c r="C6" s="31"/>
      <c r="D6" s="31"/>
      <c r="E6" s="31"/>
      <c r="F6" s="32"/>
      <c r="G6" s="28"/>
      <c r="H6" s="33"/>
      <c r="I6" s="92"/>
      <c r="J6" s="93"/>
      <c r="K6" s="93"/>
      <c r="L6" s="93"/>
      <c r="M6" s="93"/>
      <c r="N6" s="93"/>
      <c r="O6" s="93"/>
      <c r="P6" s="93"/>
      <c r="Q6" s="93"/>
      <c r="R6" s="67"/>
      <c r="S6" s="40"/>
    </row>
    <row r="7" spans="2:19" ht="47.75" customHeight="1" x14ac:dyDescent="0.15">
      <c r="B7" s="64"/>
      <c r="C7" s="56"/>
      <c r="D7" s="90"/>
      <c r="E7" s="55"/>
      <c r="F7" s="57" t="s">
        <v>23</v>
      </c>
      <c r="G7" s="28"/>
      <c r="H7" s="33"/>
      <c r="I7" s="106"/>
      <c r="J7" s="106"/>
      <c r="K7" s="94"/>
      <c r="L7" s="104"/>
      <c r="M7" s="104"/>
      <c r="N7" s="104"/>
      <c r="O7" s="104"/>
      <c r="P7" s="104"/>
      <c r="Q7" s="104"/>
      <c r="R7" s="67"/>
      <c r="S7" s="40"/>
    </row>
    <row r="8" spans="2:19" ht="23" customHeight="1" x14ac:dyDescent="0.2">
      <c r="B8" s="64"/>
      <c r="C8" s="83" t="s">
        <v>22</v>
      </c>
      <c r="D8" s="86"/>
      <c r="E8" s="48"/>
      <c r="F8" s="82" t="s">
        <v>21</v>
      </c>
      <c r="G8" s="24"/>
      <c r="H8" s="36"/>
      <c r="I8" s="107"/>
      <c r="J8" s="107"/>
      <c r="K8" s="107"/>
      <c r="L8" s="105"/>
      <c r="M8" s="105"/>
      <c r="N8" s="105"/>
      <c r="O8" s="105"/>
      <c r="P8" s="105"/>
      <c r="Q8" s="105"/>
      <c r="R8" s="68"/>
      <c r="S8" s="41"/>
    </row>
    <row r="9" spans="2:19" ht="36.75" customHeight="1" x14ac:dyDescent="0.2">
      <c r="B9" s="69"/>
      <c r="C9" s="100" t="s">
        <v>20</v>
      </c>
      <c r="D9" s="100"/>
      <c r="E9" s="100"/>
      <c r="F9" s="100"/>
      <c r="G9" s="35"/>
      <c r="H9" s="34"/>
      <c r="I9" s="46"/>
      <c r="J9" s="46"/>
      <c r="K9" s="46"/>
      <c r="L9" s="34"/>
      <c r="M9" s="47"/>
      <c r="N9" s="47"/>
      <c r="O9" s="47"/>
      <c r="P9" s="47"/>
      <c r="Q9" s="47"/>
      <c r="R9" s="70"/>
      <c r="S9" s="41"/>
    </row>
    <row r="10" spans="2:19" s="10" customFormat="1" ht="116.5" customHeight="1" x14ac:dyDescent="0.2">
      <c r="B10" s="71" t="s">
        <v>17</v>
      </c>
      <c r="C10" s="49" t="s">
        <v>30</v>
      </c>
      <c r="D10" s="49" t="s">
        <v>31</v>
      </c>
      <c r="E10" s="50" t="s">
        <v>24</v>
      </c>
      <c r="F10" s="49" t="s">
        <v>10</v>
      </c>
      <c r="G10" s="49" t="s">
        <v>11</v>
      </c>
      <c r="H10" s="49" t="s">
        <v>9</v>
      </c>
      <c r="I10" s="51" t="s">
        <v>0</v>
      </c>
      <c r="J10" s="52" t="s">
        <v>4</v>
      </c>
      <c r="K10" s="51" t="s">
        <v>6</v>
      </c>
      <c r="L10" s="52" t="s">
        <v>7</v>
      </c>
      <c r="M10" s="52" t="s">
        <v>8</v>
      </c>
      <c r="N10" s="51" t="s">
        <v>12</v>
      </c>
      <c r="O10" s="51" t="s">
        <v>5</v>
      </c>
      <c r="P10" s="53" t="s">
        <v>3</v>
      </c>
      <c r="Q10" s="53" t="s">
        <v>2</v>
      </c>
      <c r="R10" s="72" t="s">
        <v>13</v>
      </c>
      <c r="S10" s="42"/>
    </row>
    <row r="11" spans="2:19" s="11" customFormat="1" x14ac:dyDescent="0.2">
      <c r="B11" s="73" t="str">
        <f t="shared" ref="B11:B35" si="0">IF(C11="","",ROW()-ROW(B$10))</f>
        <v/>
      </c>
      <c r="C11" s="20"/>
      <c r="D11" s="20" t="e">
        <f>VLOOKUP(C11,Lists!$J$1:$K$3,2,FALSE)</f>
        <v>#N/A</v>
      </c>
      <c r="E11" s="23"/>
      <c r="F11" s="20"/>
      <c r="G11" s="20"/>
      <c r="H11" s="20"/>
      <c r="I11" s="21">
        <v>0</v>
      </c>
      <c r="J11" s="54">
        <f>IFERROR(VLOOKUP(C11&amp;IF(I11=1,"__Einzel",IF(I11&gt;1,"__Gruppe","")),Lists!$B$2:$C$7,2,FALSE),0)</f>
        <v>0</v>
      </c>
      <c r="K11" s="21">
        <v>0</v>
      </c>
      <c r="L11" s="22">
        <v>0</v>
      </c>
      <c r="M11" s="54">
        <f>L11*K11</f>
        <v>0</v>
      </c>
      <c r="N11" s="21">
        <v>0</v>
      </c>
      <c r="O11" s="21">
        <v>0</v>
      </c>
      <c r="P11" s="23">
        <v>0</v>
      </c>
      <c r="Q11" s="23" t="s">
        <v>34</v>
      </c>
      <c r="R11" s="74" t="s">
        <v>34</v>
      </c>
      <c r="S11" s="43"/>
    </row>
    <row r="12" spans="2:19" x14ac:dyDescent="0.2">
      <c r="B12" s="73" t="str">
        <f t="shared" si="0"/>
        <v/>
      </c>
      <c r="C12" s="20"/>
      <c r="D12" s="20" t="e">
        <f>VLOOKUP(C12,Lists!$J$1:$K$3,2,FALSE)</f>
        <v>#N/A</v>
      </c>
      <c r="E12" s="23"/>
      <c r="F12" s="20"/>
      <c r="G12" s="20"/>
      <c r="H12" s="20"/>
      <c r="I12" s="21">
        <v>0</v>
      </c>
      <c r="J12" s="54">
        <f>IFERROR(VLOOKUP(C12&amp;IF(I12=1,"__Einzel",IF(I12&gt;1,"__Gruppe","")),Lists!$B$2:$C$7,2,FALSE),0)</f>
        <v>0</v>
      </c>
      <c r="K12" s="21">
        <v>0</v>
      </c>
      <c r="L12" s="22">
        <v>0</v>
      </c>
      <c r="M12" s="54">
        <f t="shared" ref="M12:M35" si="1">L12*K12</f>
        <v>0</v>
      </c>
      <c r="N12" s="21">
        <v>0</v>
      </c>
      <c r="O12" s="21">
        <v>0</v>
      </c>
      <c r="P12" s="23">
        <v>0</v>
      </c>
      <c r="Q12" s="23" t="s">
        <v>34</v>
      </c>
      <c r="R12" s="74" t="s">
        <v>34</v>
      </c>
      <c r="S12" s="43"/>
    </row>
    <row r="13" spans="2:19" x14ac:dyDescent="0.2">
      <c r="B13" s="73" t="str">
        <f t="shared" si="0"/>
        <v/>
      </c>
      <c r="C13" s="20"/>
      <c r="D13" s="20" t="e">
        <f>VLOOKUP(C13,Lists!$J$1:$K$3,2,FALSE)</f>
        <v>#N/A</v>
      </c>
      <c r="E13" s="23"/>
      <c r="F13" s="20"/>
      <c r="G13" s="20"/>
      <c r="H13" s="20"/>
      <c r="I13" s="21">
        <v>0</v>
      </c>
      <c r="J13" s="54">
        <f>IFERROR(VLOOKUP(C13&amp;IF(I13=1,"__Einzel",IF(I13&gt;1,"__Gruppe","")),Lists!$B$2:$C$7,2,FALSE),0)</f>
        <v>0</v>
      </c>
      <c r="K13" s="21">
        <v>0</v>
      </c>
      <c r="L13" s="22">
        <v>0</v>
      </c>
      <c r="M13" s="54">
        <f t="shared" si="1"/>
        <v>0</v>
      </c>
      <c r="N13" s="21">
        <v>0</v>
      </c>
      <c r="O13" s="21">
        <v>0</v>
      </c>
      <c r="P13" s="23">
        <v>0</v>
      </c>
      <c r="Q13" s="23" t="s">
        <v>34</v>
      </c>
      <c r="R13" s="74" t="s">
        <v>34</v>
      </c>
      <c r="S13" s="43"/>
    </row>
    <row r="14" spans="2:19" x14ac:dyDescent="0.2">
      <c r="B14" s="73" t="str">
        <f t="shared" si="0"/>
        <v/>
      </c>
      <c r="C14" s="20"/>
      <c r="D14" s="20" t="e">
        <f>VLOOKUP(C14,Lists!$J$1:$K$3,2,FALSE)</f>
        <v>#N/A</v>
      </c>
      <c r="E14" s="23"/>
      <c r="F14" s="20"/>
      <c r="G14" s="20"/>
      <c r="H14" s="20"/>
      <c r="I14" s="21">
        <v>0</v>
      </c>
      <c r="J14" s="54">
        <f>IFERROR(VLOOKUP(C14&amp;IF(I14=1,"__Einzel",IF(I14&gt;1,"__Gruppe","")),Lists!$B$2:$C$7,2,FALSE),0)</f>
        <v>0</v>
      </c>
      <c r="K14" s="21">
        <v>0</v>
      </c>
      <c r="L14" s="22">
        <v>0</v>
      </c>
      <c r="M14" s="54">
        <f t="shared" si="1"/>
        <v>0</v>
      </c>
      <c r="N14" s="21">
        <v>0</v>
      </c>
      <c r="O14" s="21">
        <v>0</v>
      </c>
      <c r="P14" s="23">
        <v>0</v>
      </c>
      <c r="Q14" s="23" t="s">
        <v>34</v>
      </c>
      <c r="R14" s="74" t="s">
        <v>34</v>
      </c>
      <c r="S14" s="43"/>
    </row>
    <row r="15" spans="2:19" x14ac:dyDescent="0.2">
      <c r="B15" s="73" t="str">
        <f t="shared" si="0"/>
        <v/>
      </c>
      <c r="C15" s="20"/>
      <c r="D15" s="20" t="e">
        <f>VLOOKUP(C15,Lists!$J$1:$K$3,2,FALSE)</f>
        <v>#N/A</v>
      </c>
      <c r="E15" s="23"/>
      <c r="F15" s="20"/>
      <c r="G15" s="20"/>
      <c r="H15" s="20"/>
      <c r="I15" s="21">
        <v>0</v>
      </c>
      <c r="J15" s="54">
        <f>IFERROR(VLOOKUP(C15&amp;IF(I15=1,"__Einzel",IF(I15&gt;1,"__Gruppe","")),Lists!$B$2:$C$7,2,FALSE),0)</f>
        <v>0</v>
      </c>
      <c r="K15" s="21">
        <v>0</v>
      </c>
      <c r="L15" s="22">
        <v>0</v>
      </c>
      <c r="M15" s="54">
        <f t="shared" si="1"/>
        <v>0</v>
      </c>
      <c r="N15" s="21">
        <v>0</v>
      </c>
      <c r="O15" s="21">
        <v>0</v>
      </c>
      <c r="P15" s="23">
        <v>0</v>
      </c>
      <c r="Q15" s="23" t="s">
        <v>34</v>
      </c>
      <c r="R15" s="74" t="s">
        <v>34</v>
      </c>
      <c r="S15" s="43"/>
    </row>
    <row r="16" spans="2:19" x14ac:dyDescent="0.2">
      <c r="B16" s="73" t="str">
        <f t="shared" si="0"/>
        <v/>
      </c>
      <c r="C16" s="20"/>
      <c r="D16" s="20" t="e">
        <f>VLOOKUP(C16,Lists!$J$1:$K$3,2,FALSE)</f>
        <v>#N/A</v>
      </c>
      <c r="E16" s="23"/>
      <c r="F16" s="20"/>
      <c r="G16" s="20"/>
      <c r="H16" s="20"/>
      <c r="I16" s="21">
        <v>0</v>
      </c>
      <c r="J16" s="54">
        <f>IFERROR(VLOOKUP(C16&amp;IF(I16=1,"__Einzel",IF(I16&gt;1,"__Gruppe","")),Lists!$B$2:$C$7,2,FALSE),0)</f>
        <v>0</v>
      </c>
      <c r="K16" s="21">
        <v>0</v>
      </c>
      <c r="L16" s="22">
        <v>0</v>
      </c>
      <c r="M16" s="54">
        <f t="shared" si="1"/>
        <v>0</v>
      </c>
      <c r="N16" s="21">
        <v>0</v>
      </c>
      <c r="O16" s="21">
        <v>0</v>
      </c>
      <c r="P16" s="23">
        <v>0</v>
      </c>
      <c r="Q16" s="23" t="s">
        <v>34</v>
      </c>
      <c r="R16" s="74" t="s">
        <v>34</v>
      </c>
      <c r="S16" s="43"/>
    </row>
    <row r="17" spans="2:19" x14ac:dyDescent="0.2">
      <c r="B17" s="73" t="str">
        <f t="shared" si="0"/>
        <v/>
      </c>
      <c r="C17" s="20"/>
      <c r="D17" s="20" t="e">
        <f>VLOOKUP(C17,Lists!$J$1:$K$3,2,FALSE)</f>
        <v>#N/A</v>
      </c>
      <c r="E17" s="23"/>
      <c r="F17" s="20"/>
      <c r="G17" s="20"/>
      <c r="H17" s="20"/>
      <c r="I17" s="21">
        <v>0</v>
      </c>
      <c r="J17" s="54">
        <f>IFERROR(VLOOKUP(C17&amp;IF(I17=1,"__Einzel",IF(I17&gt;1,"__Gruppe","")),Lists!$B$2:$C$7,2,FALSE),0)</f>
        <v>0</v>
      </c>
      <c r="K17" s="21">
        <v>0</v>
      </c>
      <c r="L17" s="22">
        <v>0</v>
      </c>
      <c r="M17" s="54">
        <f t="shared" si="1"/>
        <v>0</v>
      </c>
      <c r="N17" s="21">
        <v>0</v>
      </c>
      <c r="O17" s="21">
        <v>0</v>
      </c>
      <c r="P17" s="23">
        <v>0</v>
      </c>
      <c r="Q17" s="23" t="s">
        <v>34</v>
      </c>
      <c r="R17" s="74" t="s">
        <v>34</v>
      </c>
      <c r="S17" s="43"/>
    </row>
    <row r="18" spans="2:19" x14ac:dyDescent="0.2">
      <c r="B18" s="73" t="str">
        <f t="shared" si="0"/>
        <v/>
      </c>
      <c r="C18" s="20"/>
      <c r="D18" s="20" t="e">
        <f>VLOOKUP(C18,Lists!$J$1:$K$3,2,FALSE)</f>
        <v>#N/A</v>
      </c>
      <c r="E18" s="23"/>
      <c r="F18" s="20"/>
      <c r="G18" s="20"/>
      <c r="H18" s="20"/>
      <c r="I18" s="21">
        <v>0</v>
      </c>
      <c r="J18" s="54">
        <f>IFERROR(VLOOKUP(C18&amp;IF(I18=1,"__Einzel",IF(I18&gt;1,"__Gruppe","")),Lists!$B$2:$C$7,2,FALSE),0)</f>
        <v>0</v>
      </c>
      <c r="K18" s="21">
        <v>0</v>
      </c>
      <c r="L18" s="22">
        <v>0</v>
      </c>
      <c r="M18" s="54">
        <f t="shared" si="1"/>
        <v>0</v>
      </c>
      <c r="N18" s="21">
        <v>0</v>
      </c>
      <c r="O18" s="21">
        <v>0</v>
      </c>
      <c r="P18" s="23">
        <v>0</v>
      </c>
      <c r="Q18" s="23" t="s">
        <v>34</v>
      </c>
      <c r="R18" s="74" t="s">
        <v>34</v>
      </c>
      <c r="S18" s="43"/>
    </row>
    <row r="19" spans="2:19" x14ac:dyDescent="0.2">
      <c r="B19" s="73" t="str">
        <f t="shared" si="0"/>
        <v/>
      </c>
      <c r="C19" s="20"/>
      <c r="D19" s="20" t="e">
        <f>VLOOKUP(C19,Lists!$J$1:$K$3,2,FALSE)</f>
        <v>#N/A</v>
      </c>
      <c r="E19" s="23"/>
      <c r="F19" s="20"/>
      <c r="G19" s="20"/>
      <c r="H19" s="20"/>
      <c r="I19" s="21">
        <v>0</v>
      </c>
      <c r="J19" s="54">
        <f>IFERROR(VLOOKUP(C19&amp;IF(I19=1,"__Einzel",IF(I19&gt;1,"__Gruppe","")),Lists!$B$2:$C$7,2,FALSE),0)</f>
        <v>0</v>
      </c>
      <c r="K19" s="21">
        <v>0</v>
      </c>
      <c r="L19" s="22">
        <v>0</v>
      </c>
      <c r="M19" s="54">
        <f t="shared" si="1"/>
        <v>0</v>
      </c>
      <c r="N19" s="21">
        <v>0</v>
      </c>
      <c r="O19" s="21">
        <v>0</v>
      </c>
      <c r="P19" s="23">
        <v>0</v>
      </c>
      <c r="Q19" s="23" t="s">
        <v>34</v>
      </c>
      <c r="R19" s="74" t="s">
        <v>34</v>
      </c>
      <c r="S19" s="43"/>
    </row>
    <row r="20" spans="2:19" x14ac:dyDescent="0.2">
      <c r="B20" s="73" t="str">
        <f t="shared" si="0"/>
        <v/>
      </c>
      <c r="C20" s="20"/>
      <c r="D20" s="20" t="e">
        <f>VLOOKUP(C20,Lists!$J$1:$K$3,2,FALSE)</f>
        <v>#N/A</v>
      </c>
      <c r="E20" s="23"/>
      <c r="F20" s="20"/>
      <c r="G20" s="20"/>
      <c r="H20" s="20"/>
      <c r="I20" s="21">
        <v>0</v>
      </c>
      <c r="J20" s="54">
        <f>IFERROR(VLOOKUP(C20&amp;IF(I20=1,"__Einzel",IF(I20&gt;1,"__Gruppe","")),Lists!$B$2:$C$7,2,FALSE),0)</f>
        <v>0</v>
      </c>
      <c r="K20" s="21">
        <v>0</v>
      </c>
      <c r="L20" s="22">
        <v>0</v>
      </c>
      <c r="M20" s="54">
        <f t="shared" si="1"/>
        <v>0</v>
      </c>
      <c r="N20" s="21">
        <v>0</v>
      </c>
      <c r="O20" s="21">
        <v>0</v>
      </c>
      <c r="P20" s="23">
        <v>0</v>
      </c>
      <c r="Q20" s="23" t="s">
        <v>34</v>
      </c>
      <c r="R20" s="74" t="s">
        <v>34</v>
      </c>
      <c r="S20" s="43"/>
    </row>
    <row r="21" spans="2:19" x14ac:dyDescent="0.2">
      <c r="B21" s="73" t="str">
        <f t="shared" si="0"/>
        <v/>
      </c>
      <c r="C21" s="20"/>
      <c r="D21" s="20" t="e">
        <f>VLOOKUP(C21,Lists!$J$1:$K$3,2,FALSE)</f>
        <v>#N/A</v>
      </c>
      <c r="E21" s="23"/>
      <c r="F21" s="20"/>
      <c r="G21" s="20"/>
      <c r="H21" s="20"/>
      <c r="I21" s="21">
        <v>0</v>
      </c>
      <c r="J21" s="54">
        <f>IFERROR(VLOOKUP(C21&amp;IF(I21=1,"__Einzel",IF(I21&gt;1,"__Gruppe","")),Lists!$B$2:$C$7,2,FALSE),0)</f>
        <v>0</v>
      </c>
      <c r="K21" s="21">
        <v>0</v>
      </c>
      <c r="L21" s="22">
        <v>0</v>
      </c>
      <c r="M21" s="54">
        <f t="shared" si="1"/>
        <v>0</v>
      </c>
      <c r="N21" s="21">
        <v>0</v>
      </c>
      <c r="O21" s="21">
        <v>0</v>
      </c>
      <c r="P21" s="23">
        <v>0</v>
      </c>
      <c r="Q21" s="23" t="s">
        <v>34</v>
      </c>
      <c r="R21" s="74" t="s">
        <v>34</v>
      </c>
      <c r="S21" s="43"/>
    </row>
    <row r="22" spans="2:19" x14ac:dyDescent="0.2">
      <c r="B22" s="73" t="str">
        <f t="shared" si="0"/>
        <v/>
      </c>
      <c r="C22" s="20"/>
      <c r="D22" s="20" t="e">
        <f>VLOOKUP(C22,Lists!$J$1:$K$3,2,FALSE)</f>
        <v>#N/A</v>
      </c>
      <c r="E22" s="23"/>
      <c r="F22" s="20"/>
      <c r="G22" s="20"/>
      <c r="H22" s="20"/>
      <c r="I22" s="21">
        <v>0</v>
      </c>
      <c r="J22" s="54">
        <f>IFERROR(VLOOKUP(C22&amp;IF(I22=1,"__Einzel",IF(I22&gt;1,"__Gruppe","")),Lists!$B$2:$C$7,2,FALSE),0)</f>
        <v>0</v>
      </c>
      <c r="K22" s="21">
        <v>0</v>
      </c>
      <c r="L22" s="22">
        <v>0</v>
      </c>
      <c r="M22" s="54">
        <f t="shared" si="1"/>
        <v>0</v>
      </c>
      <c r="N22" s="21">
        <v>0</v>
      </c>
      <c r="O22" s="21">
        <v>0</v>
      </c>
      <c r="P22" s="23">
        <v>0</v>
      </c>
      <c r="Q22" s="23" t="s">
        <v>34</v>
      </c>
      <c r="R22" s="74" t="s">
        <v>34</v>
      </c>
      <c r="S22" s="43"/>
    </row>
    <row r="23" spans="2:19" x14ac:dyDescent="0.2">
      <c r="B23" s="73" t="str">
        <f t="shared" si="0"/>
        <v/>
      </c>
      <c r="C23" s="20"/>
      <c r="D23" s="20" t="e">
        <f>VLOOKUP(C23,Lists!$J$1:$K$3,2,FALSE)</f>
        <v>#N/A</v>
      </c>
      <c r="E23" s="23"/>
      <c r="F23" s="20"/>
      <c r="G23" s="20"/>
      <c r="H23" s="20"/>
      <c r="I23" s="21">
        <v>0</v>
      </c>
      <c r="J23" s="54">
        <f>IFERROR(VLOOKUP(C23&amp;IF(I23=1,"__Einzel",IF(I23&gt;1,"__Gruppe","")),Lists!$B$2:$C$7,2,FALSE),0)</f>
        <v>0</v>
      </c>
      <c r="K23" s="21">
        <v>0</v>
      </c>
      <c r="L23" s="22">
        <v>0</v>
      </c>
      <c r="M23" s="54">
        <f t="shared" si="1"/>
        <v>0</v>
      </c>
      <c r="N23" s="21">
        <v>0</v>
      </c>
      <c r="O23" s="21">
        <v>0</v>
      </c>
      <c r="P23" s="23">
        <v>0</v>
      </c>
      <c r="Q23" s="23" t="s">
        <v>34</v>
      </c>
      <c r="R23" s="74" t="s">
        <v>34</v>
      </c>
      <c r="S23" s="43"/>
    </row>
    <row r="24" spans="2:19" x14ac:dyDescent="0.2">
      <c r="B24" s="73" t="str">
        <f t="shared" si="0"/>
        <v/>
      </c>
      <c r="C24" s="20"/>
      <c r="D24" s="20" t="e">
        <f>VLOOKUP(C24,Lists!$J$1:$K$3,2,FALSE)</f>
        <v>#N/A</v>
      </c>
      <c r="E24" s="23"/>
      <c r="F24" s="20"/>
      <c r="G24" s="20"/>
      <c r="H24" s="20"/>
      <c r="I24" s="21">
        <v>0</v>
      </c>
      <c r="J24" s="54">
        <f>IFERROR(VLOOKUP(C24&amp;IF(I24=1,"__Einzel",IF(I24&gt;1,"__Gruppe","")),Lists!$B$2:$C$7,2,FALSE),0)</f>
        <v>0</v>
      </c>
      <c r="K24" s="21">
        <v>0</v>
      </c>
      <c r="L24" s="22">
        <v>0</v>
      </c>
      <c r="M24" s="54">
        <f t="shared" si="1"/>
        <v>0</v>
      </c>
      <c r="N24" s="21">
        <v>0</v>
      </c>
      <c r="O24" s="21">
        <v>0</v>
      </c>
      <c r="P24" s="23">
        <v>0</v>
      </c>
      <c r="Q24" s="23" t="s">
        <v>34</v>
      </c>
      <c r="R24" s="74" t="s">
        <v>34</v>
      </c>
      <c r="S24" s="43"/>
    </row>
    <row r="25" spans="2:19" x14ac:dyDescent="0.2">
      <c r="B25" s="73" t="str">
        <f t="shared" si="0"/>
        <v/>
      </c>
      <c r="C25" s="20"/>
      <c r="D25" s="20" t="e">
        <f>VLOOKUP(C25,Lists!$J$1:$K$3,2,FALSE)</f>
        <v>#N/A</v>
      </c>
      <c r="E25" s="23"/>
      <c r="F25" s="20"/>
      <c r="G25" s="20"/>
      <c r="H25" s="20"/>
      <c r="I25" s="21">
        <v>0</v>
      </c>
      <c r="J25" s="54">
        <f>IFERROR(VLOOKUP(C25&amp;IF(I25=1,"__Einzel",IF(I25&gt;1,"__Gruppe","")),Lists!$B$2:$C$7,2,FALSE),0)</f>
        <v>0</v>
      </c>
      <c r="K25" s="21">
        <v>0</v>
      </c>
      <c r="L25" s="22">
        <v>0</v>
      </c>
      <c r="M25" s="54">
        <f t="shared" si="1"/>
        <v>0</v>
      </c>
      <c r="N25" s="21">
        <v>0</v>
      </c>
      <c r="O25" s="21">
        <v>0</v>
      </c>
      <c r="P25" s="23">
        <v>0</v>
      </c>
      <c r="Q25" s="23" t="s">
        <v>34</v>
      </c>
      <c r="R25" s="74" t="s">
        <v>34</v>
      </c>
      <c r="S25" s="43"/>
    </row>
    <row r="26" spans="2:19" x14ac:dyDescent="0.2">
      <c r="B26" s="73" t="str">
        <f t="shared" si="0"/>
        <v/>
      </c>
      <c r="C26" s="20"/>
      <c r="D26" s="20" t="e">
        <f>VLOOKUP(C26,Lists!$J$1:$K$3,2,FALSE)</f>
        <v>#N/A</v>
      </c>
      <c r="E26" s="23"/>
      <c r="F26" s="20"/>
      <c r="G26" s="20"/>
      <c r="H26" s="20"/>
      <c r="I26" s="21">
        <v>0</v>
      </c>
      <c r="J26" s="54">
        <f>IFERROR(VLOOKUP(C26&amp;IF(I26=1,"__Einzel",IF(I26&gt;1,"__Gruppe","")),Lists!$B$2:$C$7,2,FALSE),0)</f>
        <v>0</v>
      </c>
      <c r="K26" s="21">
        <v>0</v>
      </c>
      <c r="L26" s="22">
        <v>0</v>
      </c>
      <c r="M26" s="54">
        <f t="shared" si="1"/>
        <v>0</v>
      </c>
      <c r="N26" s="21">
        <v>0</v>
      </c>
      <c r="O26" s="21">
        <v>0</v>
      </c>
      <c r="P26" s="23">
        <v>0</v>
      </c>
      <c r="Q26" s="23" t="s">
        <v>34</v>
      </c>
      <c r="R26" s="74" t="s">
        <v>34</v>
      </c>
      <c r="S26" s="43"/>
    </row>
    <row r="27" spans="2:19" x14ac:dyDescent="0.2">
      <c r="B27" s="73" t="str">
        <f t="shared" si="0"/>
        <v/>
      </c>
      <c r="C27" s="20"/>
      <c r="D27" s="20" t="e">
        <f>VLOOKUP(C27,Lists!$J$1:$K$3,2,FALSE)</f>
        <v>#N/A</v>
      </c>
      <c r="E27" s="23"/>
      <c r="F27" s="20"/>
      <c r="G27" s="20"/>
      <c r="H27" s="20"/>
      <c r="I27" s="21">
        <v>0</v>
      </c>
      <c r="J27" s="54">
        <f>IFERROR(VLOOKUP(C27&amp;IF(I27=1,"__Einzel",IF(I27&gt;1,"__Gruppe","")),Lists!$B$2:$C$7,2,FALSE),0)</f>
        <v>0</v>
      </c>
      <c r="K27" s="21">
        <v>0</v>
      </c>
      <c r="L27" s="22">
        <v>0</v>
      </c>
      <c r="M27" s="54">
        <f t="shared" si="1"/>
        <v>0</v>
      </c>
      <c r="N27" s="21">
        <v>0</v>
      </c>
      <c r="O27" s="21">
        <v>0</v>
      </c>
      <c r="P27" s="23">
        <v>0</v>
      </c>
      <c r="Q27" s="23" t="s">
        <v>34</v>
      </c>
      <c r="R27" s="74" t="s">
        <v>34</v>
      </c>
      <c r="S27" s="43"/>
    </row>
    <row r="28" spans="2:19" x14ac:dyDescent="0.2">
      <c r="B28" s="73" t="str">
        <f t="shared" si="0"/>
        <v/>
      </c>
      <c r="C28" s="20"/>
      <c r="D28" s="20" t="e">
        <f>VLOOKUP(C28,Lists!$J$1:$K$3,2,FALSE)</f>
        <v>#N/A</v>
      </c>
      <c r="E28" s="23"/>
      <c r="F28" s="20"/>
      <c r="G28" s="20"/>
      <c r="H28" s="20"/>
      <c r="I28" s="21">
        <v>0</v>
      </c>
      <c r="J28" s="54">
        <f>IFERROR(VLOOKUP(C28&amp;IF(I28=1,"__Einzel",IF(I28&gt;1,"__Gruppe","")),Lists!$B$2:$C$7,2,FALSE),0)</f>
        <v>0</v>
      </c>
      <c r="K28" s="21">
        <v>0</v>
      </c>
      <c r="L28" s="22">
        <v>0</v>
      </c>
      <c r="M28" s="54">
        <f t="shared" si="1"/>
        <v>0</v>
      </c>
      <c r="N28" s="21">
        <v>0</v>
      </c>
      <c r="O28" s="21">
        <v>0</v>
      </c>
      <c r="P28" s="23">
        <v>0</v>
      </c>
      <c r="Q28" s="23" t="s">
        <v>34</v>
      </c>
      <c r="R28" s="74" t="s">
        <v>34</v>
      </c>
      <c r="S28" s="43"/>
    </row>
    <row r="29" spans="2:19" x14ac:dyDescent="0.2">
      <c r="B29" s="73" t="str">
        <f t="shared" si="0"/>
        <v/>
      </c>
      <c r="C29" s="20"/>
      <c r="D29" s="20" t="e">
        <f>VLOOKUP(C29,Lists!$J$1:$K$3,2,FALSE)</f>
        <v>#N/A</v>
      </c>
      <c r="E29" s="23"/>
      <c r="F29" s="20"/>
      <c r="G29" s="20"/>
      <c r="H29" s="20"/>
      <c r="I29" s="21">
        <v>0</v>
      </c>
      <c r="J29" s="54">
        <f>IFERROR(VLOOKUP(C29&amp;IF(I29=1,"__Einzel",IF(I29&gt;1,"__Gruppe","")),Lists!$B$2:$C$7,2,FALSE),0)</f>
        <v>0</v>
      </c>
      <c r="K29" s="21">
        <v>0</v>
      </c>
      <c r="L29" s="22">
        <v>0</v>
      </c>
      <c r="M29" s="54">
        <f t="shared" si="1"/>
        <v>0</v>
      </c>
      <c r="N29" s="21">
        <v>0</v>
      </c>
      <c r="O29" s="21">
        <v>0</v>
      </c>
      <c r="P29" s="23">
        <v>0</v>
      </c>
      <c r="Q29" s="23" t="s">
        <v>34</v>
      </c>
      <c r="R29" s="74" t="s">
        <v>34</v>
      </c>
      <c r="S29" s="43"/>
    </row>
    <row r="30" spans="2:19" x14ac:dyDescent="0.2">
      <c r="B30" s="73" t="str">
        <f t="shared" si="0"/>
        <v/>
      </c>
      <c r="C30" s="20"/>
      <c r="D30" s="20" t="e">
        <f>VLOOKUP(C30,Lists!$J$1:$K$3,2,FALSE)</f>
        <v>#N/A</v>
      </c>
      <c r="E30" s="23"/>
      <c r="F30" s="20"/>
      <c r="G30" s="20"/>
      <c r="H30" s="20"/>
      <c r="I30" s="21">
        <v>0</v>
      </c>
      <c r="J30" s="54">
        <f>IFERROR(VLOOKUP(C30&amp;IF(I30=1,"__Einzel",IF(I30&gt;1,"__Gruppe","")),Lists!$B$2:$C$7,2,FALSE),0)</f>
        <v>0</v>
      </c>
      <c r="K30" s="21">
        <v>0</v>
      </c>
      <c r="L30" s="22">
        <v>0</v>
      </c>
      <c r="M30" s="54">
        <f t="shared" si="1"/>
        <v>0</v>
      </c>
      <c r="N30" s="21">
        <v>0</v>
      </c>
      <c r="O30" s="21">
        <v>0</v>
      </c>
      <c r="P30" s="23">
        <v>0</v>
      </c>
      <c r="Q30" s="23" t="s">
        <v>34</v>
      </c>
      <c r="R30" s="74" t="s">
        <v>34</v>
      </c>
      <c r="S30" s="43"/>
    </row>
    <row r="31" spans="2:19" x14ac:dyDescent="0.2">
      <c r="B31" s="73" t="str">
        <f t="shared" si="0"/>
        <v/>
      </c>
      <c r="C31" s="20"/>
      <c r="D31" s="20" t="e">
        <f>VLOOKUP(C31,Lists!$J$1:$K$3,2,FALSE)</f>
        <v>#N/A</v>
      </c>
      <c r="E31" s="23"/>
      <c r="F31" s="20"/>
      <c r="G31" s="20"/>
      <c r="H31" s="20"/>
      <c r="I31" s="21">
        <v>0</v>
      </c>
      <c r="J31" s="54">
        <f>IFERROR(VLOOKUP(C31&amp;IF(I31=1,"__Einzel",IF(I31&gt;1,"__Gruppe","")),Lists!$B$2:$C$7,2,FALSE),0)</f>
        <v>0</v>
      </c>
      <c r="K31" s="21">
        <v>0</v>
      </c>
      <c r="L31" s="22">
        <v>0</v>
      </c>
      <c r="M31" s="54">
        <f t="shared" si="1"/>
        <v>0</v>
      </c>
      <c r="N31" s="21">
        <v>0</v>
      </c>
      <c r="O31" s="21">
        <v>0</v>
      </c>
      <c r="P31" s="23">
        <v>0</v>
      </c>
      <c r="Q31" s="23" t="s">
        <v>34</v>
      </c>
      <c r="R31" s="74" t="s">
        <v>34</v>
      </c>
      <c r="S31" s="43"/>
    </row>
    <row r="32" spans="2:19" x14ac:dyDescent="0.2">
      <c r="B32" s="73" t="str">
        <f t="shared" si="0"/>
        <v/>
      </c>
      <c r="C32" s="20"/>
      <c r="D32" s="20" t="e">
        <f>VLOOKUP(C32,Lists!$J$1:$K$3,2,FALSE)</f>
        <v>#N/A</v>
      </c>
      <c r="E32" s="23"/>
      <c r="F32" s="20"/>
      <c r="G32" s="20"/>
      <c r="H32" s="20"/>
      <c r="I32" s="21">
        <v>0</v>
      </c>
      <c r="J32" s="54">
        <f>IFERROR(VLOOKUP(C32&amp;IF(I32=1,"__Einzel",IF(I32&gt;1,"__Gruppe","")),Lists!$B$2:$C$7,2,FALSE),0)</f>
        <v>0</v>
      </c>
      <c r="K32" s="21">
        <v>0</v>
      </c>
      <c r="L32" s="22">
        <v>0</v>
      </c>
      <c r="M32" s="54">
        <f t="shared" si="1"/>
        <v>0</v>
      </c>
      <c r="N32" s="21">
        <v>0</v>
      </c>
      <c r="O32" s="21">
        <v>0</v>
      </c>
      <c r="P32" s="23">
        <v>0</v>
      </c>
      <c r="Q32" s="23" t="s">
        <v>34</v>
      </c>
      <c r="R32" s="74" t="s">
        <v>34</v>
      </c>
      <c r="S32" s="43"/>
    </row>
    <row r="33" spans="2:19" x14ac:dyDescent="0.2">
      <c r="B33" s="73" t="str">
        <f t="shared" si="0"/>
        <v/>
      </c>
      <c r="C33" s="20"/>
      <c r="D33" s="20" t="e">
        <f>VLOOKUP(C33,Lists!$J$1:$K$3,2,FALSE)</f>
        <v>#N/A</v>
      </c>
      <c r="E33" s="23"/>
      <c r="F33" s="20"/>
      <c r="G33" s="20"/>
      <c r="H33" s="20"/>
      <c r="I33" s="21">
        <v>0</v>
      </c>
      <c r="J33" s="54">
        <f>IFERROR(VLOOKUP(C33&amp;IF(I33=1,"__Einzel",IF(I33&gt;1,"__Gruppe","")),Lists!$B$2:$C$7,2,FALSE),0)</f>
        <v>0</v>
      </c>
      <c r="K33" s="21">
        <v>0</v>
      </c>
      <c r="L33" s="22">
        <v>0</v>
      </c>
      <c r="M33" s="54">
        <f t="shared" si="1"/>
        <v>0</v>
      </c>
      <c r="N33" s="21">
        <v>0</v>
      </c>
      <c r="O33" s="21">
        <v>0</v>
      </c>
      <c r="P33" s="23">
        <v>0</v>
      </c>
      <c r="Q33" s="23" t="s">
        <v>34</v>
      </c>
      <c r="R33" s="74" t="s">
        <v>34</v>
      </c>
      <c r="S33" s="43"/>
    </row>
    <row r="34" spans="2:19" x14ac:dyDescent="0.2">
      <c r="B34" s="73" t="str">
        <f t="shared" si="0"/>
        <v/>
      </c>
      <c r="C34" s="20"/>
      <c r="D34" s="20" t="e">
        <f>VLOOKUP(C34,Lists!$J$1:$K$3,2,FALSE)</f>
        <v>#N/A</v>
      </c>
      <c r="E34" s="23"/>
      <c r="F34" s="20"/>
      <c r="G34" s="20"/>
      <c r="H34" s="20"/>
      <c r="I34" s="21">
        <v>0</v>
      </c>
      <c r="J34" s="54">
        <f>IFERROR(VLOOKUP(C34&amp;IF(I34=1,"__Einzel",IF(I34&gt;1,"__Gruppe","")),Lists!$B$2:$C$7,2,FALSE),0)</f>
        <v>0</v>
      </c>
      <c r="K34" s="21">
        <v>0</v>
      </c>
      <c r="L34" s="22">
        <v>0</v>
      </c>
      <c r="M34" s="54">
        <f t="shared" si="1"/>
        <v>0</v>
      </c>
      <c r="N34" s="21">
        <v>0</v>
      </c>
      <c r="O34" s="21">
        <v>0</v>
      </c>
      <c r="P34" s="23">
        <v>0</v>
      </c>
      <c r="Q34" s="23" t="s">
        <v>34</v>
      </c>
      <c r="R34" s="74" t="s">
        <v>34</v>
      </c>
      <c r="S34" s="43"/>
    </row>
    <row r="35" spans="2:19" ht="63" thickBot="1" x14ac:dyDescent="0.25">
      <c r="B35" s="75" t="str">
        <f t="shared" si="0"/>
        <v/>
      </c>
      <c r="C35" s="76"/>
      <c r="D35" s="20" t="e">
        <f>VLOOKUP(C35,Lists!$J$1:$K$3,2,FALSE)</f>
        <v>#N/A</v>
      </c>
      <c r="E35" s="77"/>
      <c r="F35" s="76"/>
      <c r="G35" s="76"/>
      <c r="H35" s="76"/>
      <c r="I35" s="78">
        <v>0</v>
      </c>
      <c r="J35" s="79">
        <f>IFERROR(VLOOKUP(C35&amp;IF(I35=1,"__Einzel",IF(I35&gt;1,"__Gruppe","")),Lists!$B$2:$C$7,2,FALSE),0)</f>
        <v>0</v>
      </c>
      <c r="K35" s="78">
        <v>0</v>
      </c>
      <c r="L35" s="80">
        <v>0</v>
      </c>
      <c r="M35" s="79">
        <f t="shared" si="1"/>
        <v>0</v>
      </c>
      <c r="N35" s="78">
        <v>0</v>
      </c>
      <c r="O35" s="78">
        <v>0</v>
      </c>
      <c r="P35" s="77">
        <v>0</v>
      </c>
      <c r="Q35" s="77" t="s">
        <v>34</v>
      </c>
      <c r="R35" s="81" t="s">
        <v>34</v>
      </c>
      <c r="S35" s="43"/>
    </row>
  </sheetData>
  <sheetProtection algorithmName="SHA-512" hashValue="CoHyDICnQ9M61zCGZaN4jXJPBypN1s1wuTFNELi/jRSk4Dv163Fk6JfbLm8u6s5AEYB9O1sxY6UqEaABjW3LBw==" saltValue="k6PMB+6ZmyNOjk+rOgsk5A==" spinCount="100000" sheet="1" selectLockedCells="1"/>
  <mergeCells count="18">
    <mergeCell ref="C9:F9"/>
    <mergeCell ref="N4:O4"/>
    <mergeCell ref="I4:J4"/>
    <mergeCell ref="I5:J5"/>
    <mergeCell ref="L7:Q7"/>
    <mergeCell ref="L8:Q8"/>
    <mergeCell ref="I7:J7"/>
    <mergeCell ref="I8:K8"/>
    <mergeCell ref="E4:F4"/>
    <mergeCell ref="E5:F5"/>
    <mergeCell ref="P4:Q4"/>
    <mergeCell ref="N5:O5"/>
    <mergeCell ref="P5:Q5"/>
    <mergeCell ref="K4:M4"/>
    <mergeCell ref="K5:M5"/>
    <mergeCell ref="G2:H2"/>
    <mergeCell ref="I3:L3"/>
    <mergeCell ref="C3:F3"/>
  </mergeCells>
  <conditionalFormatting sqref="O11:O35">
    <cfRule type="cellIs" dxfId="11" priority="22" operator="greaterThan">
      <formula>6</formula>
    </cfRule>
  </conditionalFormatting>
  <conditionalFormatting sqref="L11:L35">
    <cfRule type="cellIs" dxfId="10" priority="14" operator="greaterThan">
      <formula>J11</formula>
    </cfRule>
  </conditionalFormatting>
  <conditionalFormatting sqref="Q11:Q35">
    <cfRule type="containsText" dxfId="9" priority="8" operator="containsText" text="ja zugelassen">
      <formula>NOT(ISERROR(SEARCH("ja zugelassen",Q11)))</formula>
    </cfRule>
    <cfRule type="beginsWith" dxfId="8" priority="9" operator="beginsWith" text="ja">
      <formula>LEFT(Q11,LEN("ja"))="ja"</formula>
    </cfRule>
  </conditionalFormatting>
  <conditionalFormatting sqref="R11:S35">
    <cfRule type="containsText" dxfId="7" priority="5" operator="containsText" text="ja">
      <formula>NOT(ISERROR(SEARCH("ja",R11)))</formula>
    </cfRule>
  </conditionalFormatting>
  <conditionalFormatting sqref="I11:P35">
    <cfRule type="cellIs" dxfId="1" priority="2" operator="between">
      <formula>0</formula>
      <formula>0</formula>
    </cfRule>
  </conditionalFormatting>
  <conditionalFormatting sqref="Q11:R35">
    <cfRule type="containsText" dxfId="0" priority="1" operator="containsText" text="nein">
      <formula>NOT(ISERROR(SEARCH("nein",Q11)))</formula>
    </cfRule>
  </conditionalFormatting>
  <dataValidations xWindow="507" yWindow="688" count="13">
    <dataValidation type="list" allowBlank="1" showInputMessage="1" showErrorMessage="1" promptTitle="Hinweis" prompt="Falls die Maßnahme bereits zugelassen war, so benötigen wir das Vorgänger-Zertifikat. In allen anderen Angaben die mit &quot;ja&quot; beginnen, bitte eine Erläuterung in die Beschreibung." sqref="Q11:Q35" xr:uid="{00000000-0002-0000-0000-000002000000}">
      <formula1>"nein,ja zugelassen,ja abgelehnt,ja entzogen,ja anderes"</formula1>
    </dataValidation>
    <dataValidation type="whole" operator="greaterThanOrEqual" allowBlank="1" showInputMessage="1" showErrorMessage="1" sqref="K11:K35" xr:uid="{F6C12362-1489-DD41-93B1-86B84790FB20}">
      <formula1>0</formula1>
    </dataValidation>
    <dataValidation type="decimal" operator="greaterThanOrEqual" allowBlank="1" showInputMessage="1" showErrorMessage="1" promptTitle="Hinweis" prompt="Kostensatz je Maßnahmestunde beim Träger. " sqref="L11:L35" xr:uid="{4A063BFC-F9DA-AA4C-9229-15D188FA7F59}">
      <formula1>0</formula1>
    </dataValidation>
    <dataValidation allowBlank="1" showInputMessage="1" showErrorMessage="1" promptTitle="Hinweis" prompt="Für Einzel-maßnahmen &quot;1&quot; eingeben." sqref="I11:I35" xr:uid="{1C00793B-3FCD-6644-B0C9-356CE633B29F}"/>
    <dataValidation operator="greaterThanOrEqual" allowBlank="1" showInputMessage="1" showErrorMessage="1" errorTitle="Fehler" error="Die Wochen beim Arbeitgeber werden in die Gesamtdauer mit eingerechnet, daher kann diese Zahl nicht kleiner sein. Geben Sie die Dauer in ganzen Zahlen an, runden Sie auch volle Wochen auf." promptTitle="Hinweis" prompt="Gesamtdauer in Wochen, inklusive möglicher Anteile beim Arbeitgeber. Runden Sie auf volle Wochen auf." sqref="P11:P35" xr:uid="{0098F53F-D733-834C-89C7-252B07027CA1}"/>
    <dataValidation type="list" operator="lessThanOrEqual" allowBlank="1" showInputMessage="1" showErrorMessage="1" errorTitle="Fehler" error="Die Vermittlung von beruflichen Kenntnissen in Maßnahmen zur Aktivierung und beruflichen Eingliederung darf die Dauer von acht Wochen nicht überschreiten. (§45 SGB III)" promptTitle="Hinweis" prompt="Die Vermittlung von beruflichen Kenntnissen in Maßnahmen zur Aktivierung und beruflichen Eingliederung darf die Dauer von acht Wochen nicht überschreiten. (§45 SGB III)" sqref="N11:N35" xr:uid="{5876EF9F-A5DE-4E53-A53D-7831DFF10809}">
      <formula1>"0,1,2,3,4,5,6,7,8"</formula1>
    </dataValidation>
    <dataValidation type="list" allowBlank="1" showInputMessage="1" showErrorMessage="1" promptTitle="Hinweis" prompt="Falls ja, ist diese Berechtigung dem Antrag beizufügen. (z.B. Umschulungsberechtigung der IHK)" sqref="R11:S35" xr:uid="{0BAC9B3A-5641-4A41-AE8F-FEC09D19D999}">
      <formula1>"ja,nein"</formula1>
    </dataValidation>
    <dataValidation allowBlank="1" showInputMessage="1" showErrorMessage="1" promptTitle="Hinweis" prompt="Bitte eine Zeile je Standort. Zeilenumbruch erstellen Sie mit Alt + Enter._x000a_z.B. Musterstraße 1, 12345 Musterstadt" sqref="H11:H35" xr:uid="{C9AE6EC8-30BC-4EC5-9F70-2C2C415D450E}"/>
    <dataValidation allowBlank="1" showInputMessage="1" showErrorMessage="1" promptTitle="Hinweis" prompt="Beschreiben Sie die Maßnahmeinhalte kurz in Stichpunkten. Hier aus muss die korrekte Zuotrdnung des Maßnahmeziels nach §45 erkennbar sein. Eine Vermischung von Zielen ist nicht zulässig. Machen Sie Angaben zu Besonderheiten der Maßnahme." sqref="G11:G35" xr:uid="{60F10B99-48DB-4766-AC9B-20E76111348A}"/>
    <dataValidation allowBlank="1" showInputMessage="1" showErrorMessage="1" promptTitle="Hinweis" prompt="Der Maßnahmetitel muss prägnant sein und den Inhalt der Maßnahme wiederspiegeln. z.B. Sachbearbeiter müssen sich Anhand des Titels ein konkretes Bild zur Maßnahme machen können. Der Titel ist verbindlich und erscheint so auf den Zertifikat." sqref="F11:F35" xr:uid="{4F086E7A-1157-40DC-9BF8-6F3F6CF35197}"/>
    <dataValidation type="list" allowBlank="1" showErrorMessage="1" promptTitle="Hinweis" sqref="E11:E35" xr:uid="{DCB24AEF-6FBD-2649-8D81-42CF35483A34}">
      <formula1>"Maßnahme,Modul"</formula1>
    </dataValidation>
    <dataValidation allowBlank="1" showInputMessage="1" showErrorMessage="1" promptTitle="Hinweis" prompt="Falls Sie sich bei der Auswahl des Maßnahmeziels unsicher sind verwenden Sie bitte die Orientierungshilfe auf unserer Website (Im Dokumente-bereich)" sqref="D11:D35" xr:uid="{DB91A595-C7A0-4F87-AC53-573B378374CF}"/>
    <dataValidation type="list" allowBlank="1" showInputMessage="1" showErrorMessage="1" sqref="O11:O35" xr:uid="{6B014B8E-1B8B-EA40-8A64-6BA0F266A829}">
      <formula1>"0,1,2,3,4,5,6,7,8,9,10,11,12"</formula1>
    </dataValidation>
  </dataValidations>
  <printOptions horizontalCentered="1"/>
  <pageMargins left="0.25" right="0.25" top="0.5" bottom="0.5" header="0.3" footer="0.3"/>
  <pageSetup paperSize="9" scale="47" fitToHeight="0" orientation="landscape" r:id="rId1"/>
  <headerFooter>
    <oddFooter>&amp;LCERTURIA Certification Germany GmbH
&amp;Cgedruckt am: &amp;D&amp;RSeite 1 von 1</oddFooter>
    <firstFooter>&amp;L&amp;7CERTURIA Certification Germany GmbH
Merseburger Str. 237
06130 Halle (Saale) &amp;R&amp;7Revision 02
18.09.2016 
Seite 1 von 1</firstFooter>
  </headerFooter>
  <drawing r:id="rId2"/>
  <picture r:id="rId3"/>
  <extLst>
    <ext xmlns:x14="http://schemas.microsoft.com/office/spreadsheetml/2009/9/main" uri="{78C0D931-6437-407d-A8EE-F0AAD7539E65}">
      <x14:conditionalFormattings>
        <x14:conditionalFormatting xmlns:xm="http://schemas.microsoft.com/office/excel/2006/main">
          <x14:cfRule type="expression" priority="36" id="{2C269F1F-5BB6-4220-864F-4ECA6C095B86}">
            <xm:f>IF(AND($C11&gt;Lists!#REF!,$O11&gt;0),TRUE(),FALSE())</xm:f>
            <x14:dxf>
              <fill>
                <patternFill>
                  <bgColor theme="8" tint="0.79998168889431442"/>
                </patternFill>
              </fill>
            </x14:dxf>
          </x14:cfRule>
          <xm:sqref>O11:O35</xm:sqref>
        </x14:conditionalFormatting>
        <x14:conditionalFormatting xmlns:xm="http://schemas.microsoft.com/office/excel/2006/main">
          <x14:cfRule type="containsText" priority="37" operator="containsText" id="{E9DB7D5B-D7C1-4FF0-A934-8FE336A320C6}">
            <xm:f>NOT(ISERROR(SEARCH(Lists!$J$3,C11)))</xm:f>
            <xm:f>Lists!$J$3</xm:f>
            <x14:dxf>
              <fill>
                <patternFill>
                  <bgColor theme="5" tint="0.79998168889431442"/>
                </patternFill>
              </fill>
            </x14:dxf>
          </x14:cfRule>
          <x14:cfRule type="containsText" priority="38" operator="containsText" id="{AEA6D6C9-6BAF-4AD5-BCF2-8A704B6BB37A}">
            <xm:f>NOT(ISERROR(SEARCH(Lists!$J$2,C11)))</xm:f>
            <xm:f>Lists!$J$2</xm:f>
            <x14:dxf>
              <fill>
                <patternFill>
                  <bgColor theme="7" tint="0.79998168889431442"/>
                </patternFill>
              </fill>
            </x14:dxf>
          </x14:cfRule>
          <x14:cfRule type="containsText" priority="39" operator="containsText" id="{43385E1E-798F-4AF4-BC40-8839018BBF43}">
            <xm:f>NOT(ISERROR(SEARCH(Lists!#REF!,C11)))</xm:f>
            <xm:f>Lists!#REF!</xm:f>
            <x14:dxf>
              <fill>
                <patternFill>
                  <bgColor theme="8" tint="0.79998168889431442"/>
                </patternFill>
              </fill>
            </x14:dxf>
          </x14:cfRule>
          <x14:cfRule type="containsText" priority="40" operator="containsText" id="{C6A1F7CE-34B5-45EC-90A3-747DE5FE861F}">
            <xm:f>NOT(ISERROR(SEARCH(Lists!$J$1,C11)))</xm:f>
            <xm:f>Lists!$J$1</xm:f>
            <x14:dxf>
              <fill>
                <patternFill>
                  <bgColor theme="9" tint="0.79998168889431442"/>
                </patternFill>
              </fill>
            </x14:dxf>
          </x14:cfRule>
          <xm:sqref>C11:E35</xm:sqref>
        </x14:conditionalFormatting>
      </x14:conditionalFormattings>
    </ext>
    <ext xmlns:x14="http://schemas.microsoft.com/office/spreadsheetml/2009/9/main" uri="{CCE6A557-97BC-4b89-ADB6-D9C93CAAB3DF}">
      <x14:dataValidations xmlns:xm="http://schemas.microsoft.com/office/excel/2006/main" xWindow="507" yWindow="688" count="1">
        <x14:dataValidation type="list" allowBlank="1" showInputMessage="1" showErrorMessage="1" promptTitle="Hinweis" prompt="Falls Sie sich bei der Auswahl des Maßnahmeziels unsicher sind verwenden Sie bitte die Orientierungshilfe auf unserer Website (Im Dokumente-bereich)" xr:uid="{00000000-0002-0000-0000-000007000000}">
          <x14:formula1>
            <xm:f>Lists!$J$1:$J$3</xm:f>
          </x14:formula1>
          <xm:sqref>C11:C35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B1:K8"/>
  <sheetViews>
    <sheetView zoomScaleNormal="100" zoomScalePageLayoutView="140" workbookViewId="0">
      <selection activeCell="D31" sqref="D31"/>
    </sheetView>
  </sheetViews>
  <sheetFormatPr baseColWidth="10" defaultRowHeight="14" x14ac:dyDescent="0.2"/>
  <cols>
    <col min="2" max="2" width="60.59765625" customWidth="1"/>
    <col min="3" max="3" width="11.796875" style="7" customWidth="1"/>
    <col min="5" max="5" width="6.796875" customWidth="1"/>
    <col min="6" max="6" width="11" customWidth="1"/>
    <col min="7" max="7" width="6.796875" customWidth="1"/>
    <col min="8" max="8" width="11" customWidth="1"/>
    <col min="9" max="9" width="6.796875" customWidth="1"/>
    <col min="10" max="10" width="142" customWidth="1"/>
  </cols>
  <sheetData>
    <row r="1" spans="2:11" ht="35" customHeight="1" x14ac:dyDescent="0.2">
      <c r="B1" s="5"/>
      <c r="C1" s="15" t="s">
        <v>1</v>
      </c>
      <c r="J1" s="16" t="s">
        <v>32</v>
      </c>
      <c r="K1" t="s">
        <v>27</v>
      </c>
    </row>
    <row r="2" spans="2:11" ht="35.5" customHeight="1" x14ac:dyDescent="0.2">
      <c r="B2" s="12" t="str">
        <f>J1&amp;"__Einzel"</f>
        <v>Heranführung an den 
Ausbildungs- und Arbeitsmarkt sowie Feststellung, Verringerung oder Beseitigung von Vermittlungshemmnissen__Einzel</v>
      </c>
      <c r="C2" s="6">
        <v>50.18</v>
      </c>
      <c r="J2" s="17" t="s">
        <v>33</v>
      </c>
      <c r="K2" t="s">
        <v>28</v>
      </c>
    </row>
    <row r="3" spans="2:11" ht="35.5" customHeight="1" x14ac:dyDescent="0.2">
      <c r="B3" s="12" t="str">
        <f>J1&amp;"__Gruppe"</f>
        <v>Heranführung an den 
Ausbildungs- und Arbeitsmarkt sowie Feststellung, Verringerung oder Beseitigung von Vermittlungshemmnissen__Gruppe</v>
      </c>
      <c r="C3" s="6">
        <v>11.1</v>
      </c>
      <c r="J3" s="18" t="s">
        <v>26</v>
      </c>
      <c r="K3" t="s">
        <v>29</v>
      </c>
    </row>
    <row r="4" spans="2:11" ht="35.5" customHeight="1" x14ac:dyDescent="0.2">
      <c r="B4" s="13" t="str">
        <f>J2&amp;"__Einzel"</f>
        <v>Heranführung an eine selbständige Tätigkeit__Einzel</v>
      </c>
      <c r="C4" s="6">
        <v>64.239999999999995</v>
      </c>
    </row>
    <row r="5" spans="2:11" ht="35.5" customHeight="1" x14ac:dyDescent="0.2">
      <c r="B5" s="13" t="str">
        <f>J2&amp;"__Gruppe"</f>
        <v>Heranführung an eine selbständige Tätigkeit__Gruppe</v>
      </c>
      <c r="C5" s="6">
        <v>18.690000000000001</v>
      </c>
    </row>
    <row r="6" spans="2:11" ht="35.5" customHeight="1" x14ac:dyDescent="0.2">
      <c r="B6" s="14" t="str">
        <f>J3&amp;"__Einzel"</f>
        <v>Stabilisierung einer Beschäftigungsaufnahme 
(Nur TN aus SGB II)__Einzel</v>
      </c>
      <c r="C6" s="6">
        <v>53.9</v>
      </c>
      <c r="J6" s="19"/>
    </row>
    <row r="7" spans="2:11" ht="35.5" customHeight="1" x14ac:dyDescent="0.2">
      <c r="B7" s="14" t="str">
        <f>J3&amp;"__Gruppe"</f>
        <v>Stabilisierung einer Beschäftigungsaufnahme 
(Nur TN aus SGB II)__Gruppe</v>
      </c>
      <c r="C7" s="6">
        <v>21.42</v>
      </c>
    </row>
    <row r="8" spans="2:11" ht="35.5" customHeight="1" x14ac:dyDescent="0.2">
      <c r="J8" s="19"/>
    </row>
  </sheetData>
  <sheetProtection algorithmName="SHA-512" hashValue="4xI9Eu52lCDe+8sdhowB3b1FzivgOBICVkj2lqC/+s6cydjfEIfJvcVgEnpADZwT6gtosd8yRO2q/fG+P5z+Wg==" saltValue="sfss6e+b6zNLR3ECmg861g==" spinCount="100000" sheet="1" objects="1" scenarios="1"/>
  <phoneticPr fontId="40"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CEB5928-B932-4C46-8550-445ADC56C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vt:lpstr>
      <vt:lpstr>Lists</vt:lpstr>
      <vt:lpstr>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Dominik</dc:creator>
  <cp:keywords/>
  <cp:lastModifiedBy>Dominik Juric</cp:lastModifiedBy>
  <cp:lastPrinted>2019-10-30T12:35:19Z</cp:lastPrinted>
  <dcterms:created xsi:type="dcterms:W3CDTF">2016-09-21T08:16:49Z</dcterms:created>
  <dcterms:modified xsi:type="dcterms:W3CDTF">2020-12-28T15:28:25Z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TC034297059991</vt:lpwstr>
  </property>
</Properties>
</file>